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en TKD\TKD Wedstrijden\TKD Wedstrijden - 2025\20250405 - ONWV (Nunspeet)\"/>
    </mc:Choice>
  </mc:AlternateContent>
  <workbookProtection workbookPassword="AB1C" lockStructure="1"/>
  <bookViews>
    <workbookView xWindow="120" yWindow="105" windowWidth="19095" windowHeight="8925"/>
  </bookViews>
  <sheets>
    <sheet name="Invulblad" sheetId="1" r:id="rId1"/>
    <sheet name="Rekenblad" sheetId="3" state="hidden" r:id="rId2"/>
  </sheets>
  <definedNames>
    <definedName name="_xlnm.Print_Titles" localSheetId="0">Invulblad!$42:$47</definedName>
  </definedNames>
  <calcPr calcId="162913"/>
</workbook>
</file>

<file path=xl/calcChain.xml><?xml version="1.0" encoding="utf-8"?>
<calcChain xmlns="http://schemas.openxmlformats.org/spreadsheetml/2006/main">
  <c r="H4" i="3" l="1"/>
  <c r="G4" i="3"/>
  <c r="F4" i="3"/>
  <c r="E4" i="3"/>
  <c r="D4" i="3"/>
  <c r="H2" i="3" l="1"/>
  <c r="G2" i="3"/>
  <c r="F2" i="3"/>
  <c r="E2" i="3"/>
  <c r="D2" i="3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7" i="3"/>
  <c r="G8" i="3" l="1"/>
  <c r="L8" i="3" s="1"/>
  <c r="G9" i="3"/>
  <c r="L9" i="3" s="1"/>
  <c r="G10" i="3"/>
  <c r="L10" i="3" s="1"/>
  <c r="G11" i="3"/>
  <c r="L11" i="3" s="1"/>
  <c r="G12" i="3"/>
  <c r="L12" i="3" s="1"/>
  <c r="G13" i="3"/>
  <c r="L13" i="3" s="1"/>
  <c r="G14" i="3"/>
  <c r="L14" i="3" s="1"/>
  <c r="G15" i="3"/>
  <c r="L15" i="3" s="1"/>
  <c r="G16" i="3"/>
  <c r="L16" i="3" s="1"/>
  <c r="G17" i="3"/>
  <c r="L17" i="3" s="1"/>
  <c r="G18" i="3"/>
  <c r="L18" i="3" s="1"/>
  <c r="G19" i="3"/>
  <c r="L19" i="3" s="1"/>
  <c r="G20" i="3"/>
  <c r="L20" i="3" s="1"/>
  <c r="G21" i="3"/>
  <c r="L21" i="3" s="1"/>
  <c r="G22" i="3"/>
  <c r="L22" i="3" s="1"/>
  <c r="G23" i="3"/>
  <c r="L23" i="3" s="1"/>
  <c r="G24" i="3"/>
  <c r="L24" i="3" s="1"/>
  <c r="G25" i="3"/>
  <c r="L25" i="3" s="1"/>
  <c r="G26" i="3"/>
  <c r="L26" i="3" s="1"/>
  <c r="G27" i="3"/>
  <c r="L27" i="3" s="1"/>
  <c r="G28" i="3"/>
  <c r="L28" i="3" s="1"/>
  <c r="G29" i="3"/>
  <c r="L29" i="3" s="1"/>
  <c r="G30" i="3"/>
  <c r="L30" i="3" s="1"/>
  <c r="G31" i="3"/>
  <c r="L31" i="3" s="1"/>
  <c r="G32" i="3"/>
  <c r="L32" i="3" s="1"/>
  <c r="G33" i="3"/>
  <c r="L33" i="3" s="1"/>
  <c r="G34" i="3"/>
  <c r="L34" i="3" s="1"/>
  <c r="G35" i="3"/>
  <c r="L35" i="3" s="1"/>
  <c r="G36" i="3"/>
  <c r="L36" i="3" s="1"/>
  <c r="G37" i="3"/>
  <c r="L37" i="3" s="1"/>
  <c r="G38" i="3"/>
  <c r="L38" i="3" s="1"/>
  <c r="G39" i="3"/>
  <c r="L39" i="3" s="1"/>
  <c r="G40" i="3"/>
  <c r="L40" i="3" s="1"/>
  <c r="G41" i="3"/>
  <c r="L41" i="3" s="1"/>
  <c r="G42" i="3"/>
  <c r="L42" i="3" s="1"/>
  <c r="G43" i="3"/>
  <c r="L43" i="3" s="1"/>
  <c r="G44" i="3"/>
  <c r="L44" i="3" s="1"/>
  <c r="G45" i="3"/>
  <c r="L45" i="3" s="1"/>
  <c r="G46" i="3"/>
  <c r="L46" i="3" s="1"/>
  <c r="G47" i="3"/>
  <c r="L47" i="3" s="1"/>
  <c r="G48" i="3"/>
  <c r="L48" i="3" s="1"/>
  <c r="G49" i="3"/>
  <c r="L49" i="3" s="1"/>
  <c r="G50" i="3"/>
  <c r="L50" i="3" s="1"/>
  <c r="G51" i="3"/>
  <c r="L51" i="3" s="1"/>
  <c r="G52" i="3"/>
  <c r="L52" i="3" s="1"/>
  <c r="G53" i="3"/>
  <c r="L53" i="3" s="1"/>
  <c r="G54" i="3"/>
  <c r="L54" i="3" s="1"/>
  <c r="G55" i="3"/>
  <c r="L55" i="3" s="1"/>
  <c r="G56" i="3"/>
  <c r="L56" i="3" s="1"/>
  <c r="G57" i="3"/>
  <c r="L57" i="3" s="1"/>
  <c r="G58" i="3"/>
  <c r="L58" i="3" s="1"/>
  <c r="G59" i="3"/>
  <c r="L59" i="3" s="1"/>
  <c r="G60" i="3"/>
  <c r="L60" i="3" s="1"/>
  <c r="G61" i="3"/>
  <c r="L61" i="3" s="1"/>
  <c r="G7" i="3"/>
  <c r="L7" i="3" s="1"/>
  <c r="B7" i="3"/>
  <c r="B8" i="3"/>
  <c r="B9" i="3"/>
  <c r="E8" i="3" l="1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I58" i="3" l="1"/>
  <c r="J58" i="3" s="1"/>
  <c r="I54" i="3"/>
  <c r="I50" i="3"/>
  <c r="J50" i="3" s="1"/>
  <c r="I46" i="3"/>
  <c r="J46" i="3" s="1"/>
  <c r="I40" i="3"/>
  <c r="J40" i="3" s="1"/>
  <c r="I36" i="3"/>
  <c r="I32" i="3"/>
  <c r="J32" i="3" s="1"/>
  <c r="I28" i="3"/>
  <c r="J28" i="3" s="1"/>
  <c r="I24" i="3"/>
  <c r="J24" i="3" s="1"/>
  <c r="I20" i="3"/>
  <c r="I10" i="3"/>
  <c r="J10" i="3" s="1"/>
  <c r="I61" i="3"/>
  <c r="J61" i="3" s="1"/>
  <c r="I59" i="3"/>
  <c r="J59" i="3" s="1"/>
  <c r="I57" i="3"/>
  <c r="I55" i="3"/>
  <c r="J55" i="3" s="1"/>
  <c r="I53" i="3"/>
  <c r="J53" i="3" s="1"/>
  <c r="I51" i="3"/>
  <c r="I49" i="3"/>
  <c r="J49" i="3" s="1"/>
  <c r="I47" i="3"/>
  <c r="J47" i="3" s="1"/>
  <c r="I45" i="3"/>
  <c r="J45" i="3" s="1"/>
  <c r="I43" i="3"/>
  <c r="I41" i="3"/>
  <c r="I39" i="3"/>
  <c r="J39" i="3" s="1"/>
  <c r="I37" i="3"/>
  <c r="J37" i="3" s="1"/>
  <c r="I35" i="3"/>
  <c r="J35" i="3" s="1"/>
  <c r="I33" i="3"/>
  <c r="I31" i="3"/>
  <c r="J31" i="3" s="1"/>
  <c r="I29" i="3"/>
  <c r="J29" i="3" s="1"/>
  <c r="I27" i="3"/>
  <c r="J27" i="3" s="1"/>
  <c r="I25" i="3"/>
  <c r="J25" i="3" s="1"/>
  <c r="I23" i="3"/>
  <c r="J23" i="3" s="1"/>
  <c r="I21" i="3"/>
  <c r="J21" i="3" s="1"/>
  <c r="I19" i="3"/>
  <c r="J19" i="3" s="1"/>
  <c r="I17" i="3"/>
  <c r="J17" i="3" s="1"/>
  <c r="I15" i="3"/>
  <c r="J15" i="3" s="1"/>
  <c r="I13" i="3"/>
  <c r="J13" i="3" s="1"/>
  <c r="I11" i="3"/>
  <c r="J11" i="3" s="1"/>
  <c r="I9" i="3"/>
  <c r="J9" i="3" s="1"/>
  <c r="I60" i="3"/>
  <c r="I56" i="3"/>
  <c r="J56" i="3" s="1"/>
  <c r="I52" i="3"/>
  <c r="J52" i="3" s="1"/>
  <c r="I48" i="3"/>
  <c r="J48" i="3" s="1"/>
  <c r="I44" i="3"/>
  <c r="J44" i="3" s="1"/>
  <c r="I42" i="3"/>
  <c r="J42" i="3" s="1"/>
  <c r="I38" i="3"/>
  <c r="J38" i="3" s="1"/>
  <c r="I34" i="3"/>
  <c r="I30" i="3"/>
  <c r="J30" i="3" s="1"/>
  <c r="I26" i="3"/>
  <c r="J26" i="3" s="1"/>
  <c r="I22" i="3"/>
  <c r="J22" i="3" s="1"/>
  <c r="I18" i="3"/>
  <c r="J18" i="3" s="1"/>
  <c r="I16" i="3"/>
  <c r="J16" i="3" s="1"/>
  <c r="I14" i="3"/>
  <c r="J14" i="3" s="1"/>
  <c r="I12" i="3"/>
  <c r="J12" i="3" s="1"/>
  <c r="I8" i="3"/>
  <c r="J8" i="3" s="1"/>
  <c r="J60" i="3"/>
  <c r="J54" i="3"/>
  <c r="J57" i="3"/>
  <c r="J51" i="3"/>
  <c r="J43" i="3"/>
  <c r="J41" i="3"/>
  <c r="J36" i="3"/>
  <c r="J34" i="3"/>
  <c r="J20" i="3"/>
  <c r="J33" i="3"/>
  <c r="A60" i="3"/>
  <c r="B60" i="3"/>
  <c r="C60" i="3"/>
  <c r="A61" i="3"/>
  <c r="B61" i="3"/>
  <c r="C6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C51" i="3"/>
  <c r="B51" i="3"/>
  <c r="C50" i="3"/>
  <c r="B50" i="3"/>
  <c r="C49" i="3"/>
  <c r="B49" i="3"/>
  <c r="C48" i="3"/>
  <c r="B48" i="3"/>
  <c r="C47" i="3"/>
  <c r="B47" i="3"/>
  <c r="C46" i="3"/>
  <c r="B46" i="3"/>
  <c r="A51" i="3"/>
  <c r="A50" i="3"/>
  <c r="A49" i="3"/>
  <c r="A48" i="3"/>
  <c r="A47" i="3"/>
  <c r="A46" i="3"/>
  <c r="B4" i="3"/>
  <c r="C4" i="3"/>
  <c r="E7" i="3"/>
  <c r="F7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8" i="3"/>
  <c r="C8" i="3"/>
  <c r="C7" i="3"/>
  <c r="A7" i="3"/>
  <c r="B2" i="3"/>
  <c r="C2" i="3"/>
  <c r="I7" i="3" l="1"/>
  <c r="J7" i="3" s="1"/>
  <c r="J65" i="3"/>
  <c r="B19" i="1" s="1"/>
  <c r="B15" i="1"/>
  <c r="C15" i="1" l="1"/>
  <c r="C19" i="1"/>
  <c r="B18" i="1"/>
  <c r="C18" i="1" s="1"/>
  <c r="J63" i="3"/>
  <c r="J64" i="3" s="1"/>
  <c r="B17" i="1"/>
  <c r="B16" i="1"/>
  <c r="T15" i="1" l="1"/>
  <c r="X15" i="1" s="1"/>
  <c r="T18" i="1"/>
  <c r="T17" i="1"/>
  <c r="X17" i="1"/>
  <c r="X16" i="1"/>
  <c r="T16" i="1"/>
  <c r="X18" i="1"/>
  <c r="T14" i="1"/>
  <c r="C17" i="1"/>
  <c r="C16" i="1"/>
  <c r="T20" i="1"/>
  <c r="J66" i="3"/>
  <c r="E19" i="1" s="1"/>
  <c r="T19" i="1" l="1"/>
  <c r="X19" i="1"/>
  <c r="X20" i="1" s="1"/>
</calcChain>
</file>

<file path=xl/sharedStrings.xml><?xml version="1.0" encoding="utf-8"?>
<sst xmlns="http://schemas.openxmlformats.org/spreadsheetml/2006/main" count="121" uniqueCount="103">
  <si>
    <t>Contactpersoon:</t>
  </si>
  <si>
    <t>Naam coaches:</t>
  </si>
  <si>
    <t>Deelnemers:</t>
  </si>
  <si>
    <t>Roepnaam</t>
  </si>
  <si>
    <t>Geslacht</t>
  </si>
  <si>
    <t>Graduatie</t>
  </si>
  <si>
    <t>Gewicht</t>
  </si>
  <si>
    <t>(in kg.)</t>
  </si>
  <si>
    <t>Tuls</t>
  </si>
  <si>
    <t>Sparren</t>
  </si>
  <si>
    <t>(ja / nee)</t>
  </si>
  <si>
    <t>(m / v)</t>
  </si>
  <si>
    <t>Geb.datum</t>
  </si>
  <si>
    <t>Sportschool:</t>
  </si>
  <si>
    <t>Naam scheidsrechters: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</si>
  <si>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</si>
  <si>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</si>
  <si>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</si>
  <si>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</si>
  <si>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</si>
  <si>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</si>
  <si>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</si>
  <si>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</si>
  <si>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</si>
  <si>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</si>
  <si>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</si>
  <si>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</si>
  <si>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</si>
  <si>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</si>
  <si>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</si>
  <si>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</si>
  <si>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</si>
  <si>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</si>
  <si>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</si>
  <si>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</si>
  <si>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</si>
  <si>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</si>
  <si>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</si>
  <si>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</si>
  <si>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</si>
  <si>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</si>
  <si>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</si>
  <si>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</si>
  <si>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</si>
  <si>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</si>
  <si>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</si>
  <si>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</si>
  <si>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</si>
  <si>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</si>
  <si>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</si>
  <si>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</si>
  <si>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</si>
  <si>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</si>
  <si>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</si>
  <si>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</si>
  <si>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(dd-mm-jj)</t>
  </si>
  <si>
    <t>41.</t>
  </si>
  <si>
    <t>42.</t>
  </si>
  <si>
    <t>43.</t>
  </si>
  <si>
    <t>44.</t>
  </si>
  <si>
    <t>45.</t>
  </si>
  <si>
    <t>U heeft opgegeven:</t>
  </si>
  <si>
    <t>Coaches</t>
  </si>
  <si>
    <t>Scheidsrechters</t>
  </si>
  <si>
    <t>Deelnemers</t>
  </si>
  <si>
    <t>Sparring</t>
  </si>
  <si>
    <t>Aantal deelnemers:</t>
  </si>
  <si>
    <t>Te leveren scheidsrechters:</t>
  </si>
  <si>
    <t>Aantal scheidsr. aangemeld:</t>
  </si>
  <si>
    <t>Aantal scheidsr. te weinig: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</si>
  <si>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</si>
  <si>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</si>
  <si>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</si>
  <si>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</si>
  <si>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</si>
  <si>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</si>
  <si>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</si>
  <si>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</si>
  <si>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</si>
  <si>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</si>
  <si>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Hoek</t>
  </si>
  <si>
    <t>Mat</t>
  </si>
  <si>
    <t>Graad</t>
  </si>
  <si>
    <t>Leeftijd</t>
  </si>
  <si>
    <t>(ja/nee)</t>
  </si>
  <si>
    <t xml:space="preserve">  Telefoonnummer:</t>
  </si>
  <si>
    <t xml:space="preserve">  E-mail adres:</t>
  </si>
  <si>
    <t>Lengte</t>
  </si>
  <si>
    <t>(in cm.)</t>
  </si>
  <si>
    <t>Tul</t>
  </si>
  <si>
    <t>Licentie</t>
  </si>
  <si>
    <t>Bond</t>
  </si>
  <si>
    <t>M/V</t>
  </si>
  <si>
    <t>Hoogtesprong</t>
  </si>
  <si>
    <t>Achternaam, tussenvoegsel</t>
  </si>
  <si>
    <t>Hoogte</t>
  </si>
  <si>
    <t>(G10 - D06)</t>
  </si>
  <si>
    <t>Powerbreak</t>
  </si>
  <si>
    <t>Power</t>
  </si>
  <si>
    <t>Het inschrijfformulier dient uiterlijk op donderdag 20 maart 2025 te zijn gemaild naar info@tkdweb.nl</t>
  </si>
  <si>
    <t># Onderd.</t>
  </si>
  <si>
    <t>Deelnemer</t>
  </si>
  <si>
    <t>H +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</si>
</sst>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_ ;[Red]\-#,##0.00\ "/>
    <numFmt numFmtId="166" formatCode="#,##0.0"/>
    <numFmt numFmtId="167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Tahoma"/>
      <family val="2"/>
    </font>
    <font>
      <sz val="8"/>
      <name val="Calibri"/>
      <family val="2"/>
    </font>
    <font>
      <b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1" fillId="0" borderId="5" xfId="0" applyFont="1" applyFill="1" applyBorder="1" applyAlignment="1">
      <alignment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6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/>
    <xf numFmtId="0" fontId="1" fillId="2" borderId="1" xfId="0" applyFont="1" applyFill="1" applyBorder="1" applyAlignment="1">
      <alignment vertical="center" readingOrder="1"/>
    </xf>
    <xf numFmtId="0" fontId="1" fillId="2" borderId="2" xfId="0" applyFont="1" applyFill="1" applyBorder="1" applyAlignment="1">
      <alignment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5" xfId="0" applyFont="1" applyFill="1" applyBorder="1" applyAlignment="1">
      <alignment vertical="center" readingOrder="1"/>
    </xf>
    <xf numFmtId="0" fontId="1" fillId="2" borderId="0" xfId="0" applyFont="1" applyFill="1" applyAlignment="1">
      <alignment vertical="center" readingOrder="1"/>
    </xf>
    <xf numFmtId="0" fontId="1" fillId="2" borderId="6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0" fontId="1" fillId="2" borderId="8" xfId="0" applyFont="1" applyFill="1" applyBorder="1" applyAlignment="1">
      <alignment vertical="center" readingOrder="1"/>
    </xf>
    <xf numFmtId="0" fontId="2" fillId="0" borderId="0" xfId="0" applyFont="1" applyBorder="1" applyAlignment="1">
      <alignment vertical="center" readingOrder="1"/>
    </xf>
    <xf numFmtId="0" fontId="5" fillId="0" borderId="0" xfId="0" applyFont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2" fillId="0" borderId="0" xfId="0" applyFont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165" fontId="1" fillId="2" borderId="7" xfId="0" applyNumberFormat="1" applyFont="1" applyFill="1" applyBorder="1" applyAlignment="1">
      <alignment vertical="center" readingOrder="1"/>
    </xf>
    <xf numFmtId="0" fontId="1" fillId="2" borderId="0" xfId="0" applyFont="1" applyFill="1" applyBorder="1" applyAlignment="1" applyProtection="1">
      <alignment horizontal="center" vertical="center" readingOrder="1"/>
      <protection locked="0"/>
    </xf>
    <xf numFmtId="0" fontId="1" fillId="3" borderId="0" xfId="0" applyFont="1" applyFill="1" applyBorder="1" applyAlignment="1" applyProtection="1">
      <alignment horizontal="center" vertical="center" readingOrder="1"/>
      <protection locked="0"/>
    </xf>
    <xf numFmtId="0" fontId="2" fillId="0" borderId="4" xfId="0" applyFont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167" fontId="1" fillId="0" borderId="12" xfId="0" applyNumberFormat="1" applyFont="1" applyBorder="1" applyAlignment="1" applyProtection="1">
      <alignment horizontal="center" vertical="center" readingOrder="1"/>
      <protection locked="0"/>
    </xf>
    <xf numFmtId="0" fontId="1" fillId="3" borderId="0" xfId="0" applyFont="1" applyFill="1" applyBorder="1" applyAlignment="1">
      <alignment vertical="center" readingOrder="1"/>
    </xf>
    <xf numFmtId="0" fontId="1" fillId="3" borderId="0" xfId="0" applyFont="1" applyFill="1" applyAlignment="1">
      <alignment vertical="center" readingOrder="1"/>
    </xf>
    <xf numFmtId="0" fontId="1" fillId="3" borderId="7" xfId="0" applyFont="1" applyFill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1" fillId="3" borderId="0" xfId="0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1" fillId="3" borderId="0" xfId="0" applyFont="1" applyFill="1" applyBorder="1" applyAlignment="1" applyProtection="1">
      <alignment horizontal="left" vertical="center" readingOrder="1"/>
      <protection locked="0"/>
    </xf>
    <xf numFmtId="165" fontId="1" fillId="2" borderId="0" xfId="0" applyNumberFormat="1" applyFont="1" applyFill="1" applyBorder="1" applyAlignment="1">
      <alignment vertical="center" readingOrder="1"/>
    </xf>
    <xf numFmtId="0" fontId="1" fillId="2" borderId="0" xfId="0" applyFont="1" applyFill="1" applyBorder="1" applyAlignment="1" applyProtection="1">
      <alignment horizontal="center" vertical="center" readingOrder="1"/>
      <protection locked="0"/>
    </xf>
    <xf numFmtId="0" fontId="1" fillId="0" borderId="11" xfId="0" applyFont="1" applyBorder="1" applyAlignment="1" applyProtection="1">
      <alignment horizontal="center" vertical="center" readingOrder="1"/>
      <protection locked="0"/>
    </xf>
    <xf numFmtId="0" fontId="1" fillId="0" borderId="12" xfId="0" applyFont="1" applyBorder="1" applyAlignment="1" applyProtection="1">
      <alignment horizontal="center" vertical="center" readingOrder="1"/>
      <protection locked="0"/>
    </xf>
    <xf numFmtId="0" fontId="1" fillId="0" borderId="13" xfId="0" applyFont="1" applyBorder="1" applyAlignment="1" applyProtection="1">
      <alignment horizontal="center" vertical="center" readingOrder="1"/>
      <protection locked="0"/>
    </xf>
    <xf numFmtId="0" fontId="1" fillId="2" borderId="0" xfId="0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Border="1" applyAlignment="1">
      <alignment horizontal="center" vertical="center" readingOrder="1"/>
    </xf>
    <xf numFmtId="0" fontId="1" fillId="0" borderId="11" xfId="0" applyFont="1" applyBorder="1" applyAlignment="1" applyProtection="1">
      <alignment horizontal="left" vertical="center" readingOrder="1"/>
      <protection locked="0"/>
    </xf>
    <xf numFmtId="0" fontId="1" fillId="0" borderId="13" xfId="0" applyFont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horizontal="left"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1" fillId="0" borderId="9" xfId="0" applyFont="1" applyBorder="1" applyAlignment="1" applyProtection="1">
      <alignment horizontal="left" vertical="center" readingOrder="1"/>
      <protection locked="0"/>
    </xf>
    <xf numFmtId="0" fontId="1" fillId="0" borderId="9" xfId="0" applyFont="1" applyBorder="1" applyAlignment="1" applyProtection="1">
      <alignment vertical="center" readingOrder="1"/>
      <protection locked="0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164" fontId="1" fillId="0" borderId="11" xfId="0" applyNumberFormat="1" applyFont="1" applyBorder="1" applyAlignment="1" applyProtection="1">
      <alignment horizontal="center" vertical="center" readingOrder="1"/>
      <protection locked="0"/>
    </xf>
    <xf numFmtId="164" fontId="1" fillId="0" borderId="12" xfId="0" applyNumberFormat="1" applyFont="1" applyBorder="1" applyAlignment="1" applyProtection="1">
      <alignment horizontal="center" vertical="center" readingOrder="1"/>
      <protection locked="0"/>
    </xf>
    <xf numFmtId="164" fontId="1" fillId="0" borderId="13" xfId="0" applyNumberFormat="1" applyFont="1" applyBorder="1" applyAlignment="1" applyProtection="1">
      <alignment horizontal="center" vertical="center" readingOrder="1"/>
      <protection locked="0"/>
    </xf>
    <xf numFmtId="166" fontId="1" fillId="0" borderId="11" xfId="0" applyNumberFormat="1" applyFont="1" applyBorder="1" applyAlignment="1" applyProtection="1">
      <alignment horizontal="center" vertical="center" readingOrder="1"/>
      <protection locked="0"/>
    </xf>
    <xf numFmtId="166" fontId="1" fillId="0" borderId="13" xfId="0" applyNumberFormat="1" applyFont="1" applyBorder="1" applyAlignment="1" applyProtection="1">
      <alignment horizontal="center" vertical="center" readingOrder="1"/>
      <protection locked="0"/>
    </xf>
    <xf numFmtId="0" fontId="1" fillId="2" borderId="0" xfId="0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vertical="center" readingOrder="1"/>
    </xf>
    <xf numFmtId="0" fontId="1" fillId="3" borderId="0" xfId="0" applyFont="1" applyFill="1" applyBorder="1" applyAlignment="1" applyProtection="1">
      <alignment horizontal="left" vertical="center" readingOrder="1"/>
      <protection locked="0"/>
    </xf>
    <xf numFmtId="165" fontId="1" fillId="2" borderId="7" xfId="0" applyNumberFormat="1" applyFont="1" applyFill="1" applyBorder="1" applyAlignment="1">
      <alignment vertical="center" readingOrder="1"/>
    </xf>
    <xf numFmtId="0" fontId="1" fillId="2" borderId="5" xfId="0" applyFont="1" applyFill="1" applyBorder="1" applyAlignment="1" applyProtection="1">
      <alignment horizontal="left" vertical="center" readingOrder="1"/>
      <protection locked="0"/>
    </xf>
    <xf numFmtId="0" fontId="3" fillId="0" borderId="0" xfId="0" applyFont="1" applyAlignment="1">
      <alignment horizontal="center" vertical="center" readingOrder="1"/>
    </xf>
    <xf numFmtId="0" fontId="1" fillId="0" borderId="9" xfId="0" applyFont="1" applyBorder="1" applyAlignment="1"/>
  </cellXfs>
  <cellStyles count="1">
    <cellStyle name="Standaard" xfId="0" builtinId="0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76200</xdr:rowOff>
    </xdr:from>
    <xdr:to>
      <xdr:col>31</xdr:col>
      <xdr:colOff>361950</xdr:colOff>
      <xdr:row>3</xdr:row>
      <xdr:rowOff>95250</xdr:rowOff>
    </xdr:to>
    <xdr:sp macro="" textlink="">
      <xdr:nvSpPr>
        <xdr:cNvPr id="1025" name="WordArt 2"/>
        <xdr:cNvSpPr>
          <a:spLocks noChangeArrowheads="1" noChangeShapeType="1" noTextEdit="1"/>
        </xdr:cNvSpPr>
      </xdr:nvSpPr>
      <xdr:spPr bwMode="auto">
        <a:xfrm>
          <a:off x="581025" y="76200"/>
          <a:ext cx="10858500" cy="504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3600" u="none" strike="noStrike" kern="10" cap="small" spc="0" baseline="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0000"/>
                  </a:gs>
                  <a:gs pos="100000">
                    <a:srgbClr val="548DD4"/>
                  </a:gs>
                </a:gsLst>
                <a:lin ang="5400000" scaled="1"/>
              </a:gradFill>
              <a:latin typeface="Arial Black"/>
            </a:rPr>
            <a:t>Open Noord West Veluwe Taekwon-do Toernooi - 5 april 2025</a:t>
          </a:r>
        </a:p>
      </xdr:txBody>
    </xdr:sp>
    <xdr:clientData/>
  </xdr:twoCellAnchor>
  <xdr:twoCellAnchor>
    <xdr:from>
      <xdr:col>13</xdr:col>
      <xdr:colOff>266700</xdr:colOff>
      <xdr:row>6</xdr:row>
      <xdr:rowOff>28575</xdr:rowOff>
    </xdr:from>
    <xdr:to>
      <xdr:col>13</xdr:col>
      <xdr:colOff>361950</xdr:colOff>
      <xdr:row>10</xdr:row>
      <xdr:rowOff>19050</xdr:rowOff>
    </xdr:to>
    <xdr:sp macro="" textlink="">
      <xdr:nvSpPr>
        <xdr:cNvPr id="2" name="Rechthoek 1"/>
        <xdr:cNvSpPr/>
      </xdr:nvSpPr>
      <xdr:spPr>
        <a:xfrm>
          <a:off x="5619750" y="990600"/>
          <a:ext cx="95250" cy="3905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5:AI103"/>
  <sheetViews>
    <sheetView showGridLines="0" tabSelected="1" workbookViewId="0">
      <selection activeCell="D8" sqref="D8:N8"/>
    </sheetView>
  </sheetViews>
  <sheetFormatPr defaultRowHeight="12.75" x14ac:dyDescent="0.25"/>
  <cols>
    <col min="1" max="1" width="1.7109375" style="1" customWidth="1"/>
    <col min="2" max="2" width="3.7109375" style="1" customWidth="1"/>
    <col min="3" max="3" width="12.7109375" style="1" customWidth="1"/>
    <col min="4" max="4" width="4.7109375" style="1" customWidth="1"/>
    <col min="5" max="5" width="9.7109375" style="1" customWidth="1"/>
    <col min="6" max="6" width="18.7109375" style="1" customWidth="1"/>
    <col min="7" max="7" width="10.7109375" style="1" customWidth="1"/>
    <col min="8" max="11" width="1.7109375" style="1" customWidth="1"/>
    <col min="12" max="12" width="3.7109375" style="1" customWidth="1"/>
    <col min="13" max="13" width="7.7109375" style="1" customWidth="1"/>
    <col min="14" max="14" width="5.7109375" style="1" customWidth="1"/>
    <col min="15" max="15" width="7.7109375" style="1" customWidth="1"/>
    <col min="16" max="16" width="12.7109375" style="1" customWidth="1"/>
    <col min="17" max="17" width="11.7109375" style="1" customWidth="1"/>
    <col min="18" max="19" width="1.7109375" style="1" customWidth="1"/>
    <col min="20" max="20" width="5.7109375" style="1" customWidth="1"/>
    <col min="21" max="21" width="1.7109375" style="1" customWidth="1"/>
    <col min="22" max="22" width="5.7109375" style="1" customWidth="1"/>
    <col min="23" max="23" width="1.7109375" style="1" customWidth="1"/>
    <col min="24" max="24" width="5.7109375" style="1" customWidth="1"/>
    <col min="25" max="25" width="1.7109375" style="1" customWidth="1"/>
    <col min="26" max="26" width="5.7109375" style="1" customWidth="1"/>
    <col min="27" max="27" width="1.7109375" style="1" customWidth="1"/>
    <col min="28" max="28" width="5.7109375" style="1" customWidth="1"/>
    <col min="29" max="29" width="1.7109375" style="1" customWidth="1"/>
    <col min="30" max="30" width="5.7109375" style="1" customWidth="1"/>
    <col min="31" max="31" width="1.7109375" style="1" customWidth="1"/>
    <col min="32" max="32" width="5.7109375" style="1" customWidth="1"/>
    <col min="33" max="33" width="1.7109375" style="1" customWidth="1"/>
    <col min="34" max="34" width="5.7109375" style="1" customWidth="1"/>
    <col min="35" max="35" width="1.7109375" style="1" customWidth="1"/>
    <col min="36" max="16384" width="9.140625" style="1"/>
  </cols>
  <sheetData>
    <row r="5" spans="1:35" ht="18" x14ac:dyDescent="0.25">
      <c r="B5" s="80" t="s">
        <v>99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5" ht="6.75" customHeight="1" x14ac:dyDescent="0.25"/>
    <row r="7" spans="1:35" ht="3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4"/>
    </row>
    <row r="8" spans="1:35" x14ac:dyDescent="0.25">
      <c r="A8" s="5"/>
      <c r="B8" s="65" t="s">
        <v>13</v>
      </c>
      <c r="C8" s="65"/>
      <c r="D8" s="75"/>
      <c r="E8" s="75"/>
      <c r="F8" s="75"/>
      <c r="G8" s="75"/>
      <c r="H8" s="75"/>
      <c r="I8" s="75"/>
      <c r="J8" s="75"/>
      <c r="K8" s="75"/>
      <c r="L8" s="75"/>
      <c r="M8" s="75"/>
      <c r="N8" s="79"/>
      <c r="O8" s="41" t="s">
        <v>85</v>
      </c>
      <c r="P8" s="35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52"/>
      <c r="AF8" s="55"/>
      <c r="AG8" s="55"/>
      <c r="AH8" s="52"/>
      <c r="AI8" s="7"/>
    </row>
    <row r="9" spans="1:35" ht="3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8"/>
    </row>
    <row r="10" spans="1:35" x14ac:dyDescent="0.25">
      <c r="A10" s="5"/>
      <c r="B10" s="65" t="s">
        <v>0</v>
      </c>
      <c r="C10" s="6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9"/>
      <c r="O10" s="41" t="s">
        <v>86</v>
      </c>
      <c r="P10" s="35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52"/>
      <c r="AF10" s="55"/>
      <c r="AG10" s="55"/>
      <c r="AH10" s="52"/>
      <c r="AI10" s="7"/>
    </row>
    <row r="11" spans="1:35" ht="3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6.75" customHeight="1" x14ac:dyDescent="0.25"/>
    <row r="13" spans="1:35" ht="3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</row>
    <row r="14" spans="1:35" x14ac:dyDescent="0.25">
      <c r="A14" s="22"/>
      <c r="B14" s="23" t="s">
        <v>61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6"/>
      <c r="Q14" s="23"/>
      <c r="R14" s="23"/>
      <c r="S14" s="42"/>
      <c r="T14" s="31" t="str">
        <f>IF(SUM(B15:B18)=0,"","Te voldoen voor aanvang:")</f>
        <v/>
      </c>
      <c r="U14" s="31"/>
      <c r="V14" s="31"/>
      <c r="W14" s="42"/>
      <c r="X14" s="42"/>
      <c r="Y14" s="42"/>
      <c r="Z14" s="42"/>
      <c r="AA14" s="46"/>
      <c r="AB14" s="46"/>
      <c r="AC14" s="46"/>
      <c r="AD14" s="46"/>
      <c r="AE14" s="46"/>
      <c r="AF14" s="46"/>
      <c r="AG14" s="46"/>
      <c r="AH14" s="46"/>
      <c r="AI14" s="24"/>
    </row>
    <row r="15" spans="1:35" x14ac:dyDescent="0.25">
      <c r="A15" s="22"/>
      <c r="B15" s="23">
        <f>SUM(Rekenblad!B2:H2)</f>
        <v>0</v>
      </c>
      <c r="C15" s="42" t="str">
        <f>IF(OR(B15=0,B15=2),"Coaches.",IF(B15=1,"Coach.",IF(B15&gt;=3,"Coaches. Let op: als er meer scheidsrechters zijn aangemeld dan de richtlijn (zie uitnodiging), dan worden hiervoor extra kosten berekend.")))</f>
        <v>Coaches.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6"/>
      <c r="Q15" s="23"/>
      <c r="R15" s="23"/>
      <c r="S15" s="42"/>
      <c r="T15" s="56" t="str">
        <f>IF(SUM(B15:B18)=0,"",IF(AND(B15&gt;=3,SUM(B16:B18)&lt;=7),CONCATENATE(SUM(B15-2)," x € 10,00"),IF(AND(B15&gt;=4,SUM(B16:B18)&lt;=14),CONCATENATE(SUM(B15-3)," x € 10,00"),IF(AND(B15&gt;=5,SUM(B16:B18)&lt;=20),CONCATENATE(SUM(B15-4)," x € 10,00"),IF(AND(B15&gt;=6,SUM(B16:B18)&gt;=21),CONCATENATE(SUM(B15-5)," x € 10,00"),CONCATENATE("0 x € 10,00"))))))</f>
        <v/>
      </c>
      <c r="U15" s="32"/>
      <c r="V15" s="46"/>
      <c r="W15" s="42"/>
      <c r="X15" s="66" t="str">
        <f>IF(SUM(B15:B18)=0,"",IF(B15&gt;=0,LEFT(T15,1)*10))</f>
        <v/>
      </c>
      <c r="Y15" s="66"/>
      <c r="Z15" s="66"/>
      <c r="AA15" s="46"/>
      <c r="AB15" s="46"/>
      <c r="AC15" s="46"/>
      <c r="AD15" s="46"/>
      <c r="AE15" s="46"/>
      <c r="AF15" s="46"/>
      <c r="AG15" s="46"/>
      <c r="AH15" s="46"/>
      <c r="AI15" s="24"/>
    </row>
    <row r="16" spans="1:35" x14ac:dyDescent="0.25">
      <c r="A16" s="22"/>
      <c r="B16" s="23">
        <f>SUMIF(Rekenblad!I7:I51,1,Rekenblad!I7:I51)</f>
        <v>0</v>
      </c>
      <c r="C16" s="23" t="str">
        <f>IF(B16=0,"Deelnemers die deel zullen nemen aan 1 onderdeel.",IF(B16=1,"Deelnemer die deel zal nemen aan 1 onderdeel.",IF(B16&gt;=1,"Deelnemers die deel zullen nemen aan 1 onderdeel.")))</f>
        <v>Deelnemers die deel zullen nemen aan 1 onderdeel.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6"/>
      <c r="Q16" s="45"/>
      <c r="R16" s="23"/>
      <c r="S16" s="42"/>
      <c r="T16" s="32" t="str">
        <f>IF(SUM(B15:B18)=0,"",IF(B16&gt;=0,CONCATENATE(B16," x € 25,00")))</f>
        <v/>
      </c>
      <c r="U16" s="32"/>
      <c r="V16" s="46"/>
      <c r="W16" s="42"/>
      <c r="X16" s="66" t="str">
        <f>IF(SUM(B15:B18)=0,"",IF(B16&gt;=0,B16*25))</f>
        <v/>
      </c>
      <c r="Y16" s="66"/>
      <c r="Z16" s="66"/>
      <c r="AA16" s="46"/>
      <c r="AB16" s="46"/>
      <c r="AC16" s="46"/>
      <c r="AD16" s="46"/>
      <c r="AE16" s="46"/>
      <c r="AF16" s="46"/>
      <c r="AG16" s="46"/>
      <c r="AH16" s="46"/>
      <c r="AI16" s="24"/>
    </row>
    <row r="17" spans="1:35" x14ac:dyDescent="0.25">
      <c r="A17" s="22"/>
      <c r="B17" s="23">
        <f>COUNTIF(Rekenblad!I7:I51,2)</f>
        <v>0</v>
      </c>
      <c r="C17" s="23" t="str">
        <f>IF(B17=0,"Deelnemers die deel zullen nemen aan 2 onderdelen.",IF(B17=1,"Deelnemer die deel zal nemen aan 2 onderdelen.",IF(B17&gt;=1,"Deelnemers die deel zullen nemen aan 2 onderdelen.")))</f>
        <v>Deelnemers die deel zullen nemen aan 2 onderdelen.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6"/>
      <c r="Q17" s="23"/>
      <c r="R17" s="23"/>
      <c r="S17" s="42"/>
      <c r="T17" s="32" t="str">
        <f>IF(SUM(B15:B18)=0,"",IF(B17&gt;=0,CONCATENATE(B17," x € 30,00")))</f>
        <v/>
      </c>
      <c r="U17" s="32"/>
      <c r="V17" s="46"/>
      <c r="W17" s="42"/>
      <c r="X17" s="66" t="str">
        <f>IF(SUM(B15:B18)=0,"",IF(B17&gt;=0,B17*30))</f>
        <v/>
      </c>
      <c r="Y17" s="66"/>
      <c r="Z17" s="66"/>
      <c r="AA17" s="46"/>
      <c r="AB17" s="46"/>
      <c r="AC17" s="46"/>
      <c r="AD17" s="46"/>
      <c r="AE17" s="46"/>
      <c r="AF17" s="46"/>
      <c r="AG17" s="46"/>
      <c r="AH17" s="46"/>
      <c r="AI17" s="24"/>
    </row>
    <row r="18" spans="1:35" x14ac:dyDescent="0.25">
      <c r="A18" s="22"/>
      <c r="B18" s="42">
        <f>COUNTIF(Rekenblad!I7:I51,3)</f>
        <v>0</v>
      </c>
      <c r="C18" s="42" t="str">
        <f>IF(B18=0,"Deelnemers die deel zullen nemen aan 3 onderdelen.",IF(B18=1,"Deelnemer die deel zal nemen aan 3 onderdelen.",IF(B18&gt;=1,"Deelnemers die deel zullen nemen aan 3 onderdelen.")))</f>
        <v>Deelnemers die deel zullen nemen aan 3 onderdelen.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50" t="str">
        <f>IF(SUM(B15:B18)=0,"",IF(B18&gt;=0,CONCATENATE(B18," x € 30,00")))</f>
        <v/>
      </c>
      <c r="U18" s="50"/>
      <c r="V18" s="46"/>
      <c r="W18" s="42"/>
      <c r="X18" s="66" t="str">
        <f>IF(SUM(B15:B18)=0,"",IF(B18&gt;=0,B18*30))</f>
        <v/>
      </c>
      <c r="Y18" s="66"/>
      <c r="Z18" s="66"/>
      <c r="AA18" s="46"/>
      <c r="AB18" s="46"/>
      <c r="AC18" s="46"/>
      <c r="AD18" s="46"/>
      <c r="AE18" s="46"/>
      <c r="AF18" s="46"/>
      <c r="AG18" s="46"/>
      <c r="AH18" s="46"/>
      <c r="AI18" s="24"/>
    </row>
    <row r="19" spans="1:35" x14ac:dyDescent="0.25">
      <c r="A19" s="22"/>
      <c r="B19" s="27">
        <f>Rekenblad!J65</f>
        <v>0</v>
      </c>
      <c r="C19" s="27" t="str">
        <f>IF(B19=0,"Scheidsrechters.",IF(B19=1,"Scheidsrechter.",IF(B19&gt;=1,"Scheidsrechters.")))</f>
        <v>Scheidsrechters.</v>
      </c>
      <c r="D19" s="27"/>
      <c r="E19" s="27" t="str">
        <f>IF(AND(B19=0,Rekenblad!J66=0),"",IF(Rekenblad!J66&lt;=0,"U heeft voldoende personen aangemeld die namens uw school als scheidsrechter zullen fungeren.",IF(Rekenblad!J66=1,"U heeft 1 scheidsrechter te weinig aangemeld. Denkt u aan de boete bij onvoldoende levering?",IF(Rekenblad!J66=2,"U heeft 2 scheidsrechters te weinig aangemeld. Denkt u aan de boete bij onvoldoende levering?",IF(Rekenblad!J66=3,"U heeft 3 scheidsrechters te weinig aangemeld. Denkt u aan de boete bij onvoldoende levering?",IF(Rekenblad!J66=4,"U heeft 4 scheidsrechters te weinig aangemeld. Denkt u aan de boete bij onvoldoende levering?"))))))</f>
        <v/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7"/>
      <c r="Q19" s="27"/>
      <c r="R19" s="27"/>
      <c r="S19" s="43"/>
      <c r="T19" s="38" t="str">
        <f>IF(SUM(B15:B19)=0,"",IF(Rekenblad!J66&lt;=0,"0 x € 50,00",IF(Rekenblad!J66&gt;=0,CONCATENATE(Rekenblad!J66," x € 50,00"))))</f>
        <v/>
      </c>
      <c r="U19" s="38"/>
      <c r="V19" s="47"/>
      <c r="W19" s="43"/>
      <c r="X19" s="78" t="str">
        <f>IF(SUM(B15:B19)=0,"",IF(AND(SUM(B15:B17)&gt;=0,Rekenblad!J66&lt;=0),0,IF(AND(SUM(B15:B17)&gt;=0,Rekenblad!J66&gt;=0),Rekenblad!J66*50)))</f>
        <v/>
      </c>
      <c r="Y19" s="78"/>
      <c r="Z19" s="78"/>
      <c r="AA19" s="46"/>
      <c r="AB19" s="46"/>
      <c r="AC19" s="46"/>
      <c r="AD19" s="46"/>
      <c r="AE19" s="46"/>
      <c r="AF19" s="46"/>
      <c r="AG19" s="46"/>
      <c r="AH19" s="46"/>
      <c r="AI19" s="24"/>
    </row>
    <row r="20" spans="1:35" x14ac:dyDescent="0.25">
      <c r="A20" s="22"/>
      <c r="B20" s="23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6"/>
      <c r="Q20" s="23"/>
      <c r="R20" s="23"/>
      <c r="S20" s="42"/>
      <c r="T20" s="32" t="str">
        <f>IF(SUM(B15:B17)=0,"","Totaal:")</f>
        <v/>
      </c>
      <c r="U20" s="32"/>
      <c r="V20" s="46"/>
      <c r="W20" s="42"/>
      <c r="X20" s="66" t="str">
        <f>IF(SUM(B15:B17)=0,"",SUM(X15:X19))</f>
        <v/>
      </c>
      <c r="Y20" s="66"/>
      <c r="Z20" s="66"/>
      <c r="AA20" s="46"/>
      <c r="AB20" s="46"/>
      <c r="AC20" s="46"/>
      <c r="AD20" s="46"/>
      <c r="AE20" s="46"/>
      <c r="AF20" s="46"/>
      <c r="AG20" s="46"/>
      <c r="AH20" s="46"/>
      <c r="AI20" s="24"/>
    </row>
    <row r="21" spans="1:35" ht="3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43"/>
      <c r="AC21" s="43"/>
      <c r="AD21" s="43"/>
      <c r="AE21" s="43"/>
      <c r="AF21" s="43"/>
      <c r="AG21" s="43"/>
      <c r="AH21" s="43"/>
      <c r="AI21" s="28"/>
    </row>
    <row r="22" spans="1:35" ht="6.75" customHeight="1" x14ac:dyDescent="0.25"/>
    <row r="23" spans="1:35" ht="3" customHeight="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</row>
    <row r="24" spans="1:35" x14ac:dyDescent="0.25">
      <c r="A24" s="5"/>
      <c r="B24" s="76" t="s">
        <v>1</v>
      </c>
      <c r="C24" s="76"/>
      <c r="D24" s="76"/>
      <c r="E24" s="76"/>
      <c r="F24" s="76"/>
      <c r="G24" s="76"/>
      <c r="H24" s="76"/>
      <c r="I24" s="76"/>
      <c r="J24" s="6"/>
      <c r="K24" s="5"/>
      <c r="L24" s="76" t="s">
        <v>14</v>
      </c>
      <c r="M24" s="76"/>
      <c r="N24" s="76"/>
      <c r="O24" s="76"/>
      <c r="P24" s="76"/>
      <c r="Q24" s="76"/>
      <c r="R24" s="76"/>
      <c r="S24" s="6"/>
      <c r="T24" s="53" t="s">
        <v>92</v>
      </c>
      <c r="U24" s="54"/>
      <c r="V24" s="53" t="s">
        <v>83</v>
      </c>
      <c r="W24" s="29"/>
      <c r="X24" s="62" t="s">
        <v>91</v>
      </c>
      <c r="Y24" s="62"/>
      <c r="Z24" s="62"/>
      <c r="AA24" s="33"/>
      <c r="AB24" s="48" t="s">
        <v>90</v>
      </c>
      <c r="AC24" s="49"/>
      <c r="AD24" s="48" t="s">
        <v>82</v>
      </c>
      <c r="AE24" s="51"/>
      <c r="AF24" s="53" t="s">
        <v>80</v>
      </c>
      <c r="AG24" s="54"/>
      <c r="AH24" s="53" t="s">
        <v>81</v>
      </c>
      <c r="AI24" s="8"/>
    </row>
    <row r="25" spans="1:3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  <c r="Q25" s="6"/>
      <c r="R25" s="6"/>
      <c r="S25" s="6"/>
      <c r="T25" s="30"/>
      <c r="U25" s="6"/>
      <c r="V25" s="30"/>
      <c r="W25" s="6"/>
      <c r="X25" s="12"/>
      <c r="Y25" s="6"/>
      <c r="Z25" s="12"/>
      <c r="AA25" s="6"/>
      <c r="AB25" s="48"/>
      <c r="AC25" s="6"/>
      <c r="AD25" s="48"/>
      <c r="AE25" s="51"/>
      <c r="AF25" s="30" t="s">
        <v>84</v>
      </c>
      <c r="AG25" s="6"/>
      <c r="AH25" s="30" t="s">
        <v>84</v>
      </c>
      <c r="AI25" s="8"/>
    </row>
    <row r="26" spans="1:35" ht="3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8"/>
    </row>
    <row r="27" spans="1:35" x14ac:dyDescent="0.25">
      <c r="A27" s="5"/>
      <c r="B27" s="6" t="s">
        <v>15</v>
      </c>
      <c r="C27" s="75"/>
      <c r="D27" s="75"/>
      <c r="E27" s="75"/>
      <c r="F27" s="75"/>
      <c r="G27" s="75"/>
      <c r="H27" s="75"/>
      <c r="I27" s="75"/>
      <c r="J27" s="6"/>
      <c r="K27" s="5"/>
      <c r="L27" s="6" t="s">
        <v>15</v>
      </c>
      <c r="M27" s="75"/>
      <c r="N27" s="75"/>
      <c r="O27" s="75"/>
      <c r="P27" s="75"/>
      <c r="Q27" s="75"/>
      <c r="R27" s="75"/>
      <c r="S27" s="6"/>
      <c r="T27" s="39"/>
      <c r="U27" s="6"/>
      <c r="V27" s="39"/>
      <c r="W27" s="6"/>
      <c r="X27" s="61"/>
      <c r="Y27" s="61"/>
      <c r="Z27" s="61"/>
      <c r="AA27" s="6"/>
      <c r="AB27" s="40"/>
      <c r="AC27" s="6"/>
      <c r="AD27" s="40"/>
      <c r="AE27" s="6"/>
      <c r="AF27" s="40"/>
      <c r="AG27" s="6"/>
      <c r="AH27" s="40"/>
      <c r="AI27" s="8"/>
    </row>
    <row r="28" spans="1:35" ht="3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</row>
    <row r="29" spans="1:35" x14ac:dyDescent="0.25">
      <c r="A29" s="5"/>
      <c r="B29" s="6" t="s">
        <v>16</v>
      </c>
      <c r="C29" s="75"/>
      <c r="D29" s="75"/>
      <c r="E29" s="75"/>
      <c r="F29" s="75"/>
      <c r="G29" s="75"/>
      <c r="H29" s="75"/>
      <c r="I29" s="75"/>
      <c r="J29" s="6"/>
      <c r="K29" s="5"/>
      <c r="L29" s="6" t="s">
        <v>16</v>
      </c>
      <c r="M29" s="75"/>
      <c r="N29" s="75"/>
      <c r="O29" s="75"/>
      <c r="P29" s="75"/>
      <c r="Q29" s="75"/>
      <c r="R29" s="75"/>
      <c r="S29" s="6"/>
      <c r="T29" s="39"/>
      <c r="U29" s="6"/>
      <c r="V29" s="39"/>
      <c r="W29" s="6"/>
      <c r="X29" s="61"/>
      <c r="Y29" s="61"/>
      <c r="Z29" s="61"/>
      <c r="AA29" s="6"/>
      <c r="AB29" s="39"/>
      <c r="AC29" s="6"/>
      <c r="AD29" s="39"/>
      <c r="AE29" s="6"/>
      <c r="AF29" s="39"/>
      <c r="AG29" s="6"/>
      <c r="AH29" s="39"/>
      <c r="AI29" s="8"/>
    </row>
    <row r="30" spans="1:35" ht="3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8"/>
    </row>
    <row r="31" spans="1:35" x14ac:dyDescent="0.25">
      <c r="A31" s="5"/>
      <c r="B31" s="6" t="s">
        <v>17</v>
      </c>
      <c r="C31" s="75"/>
      <c r="D31" s="75"/>
      <c r="E31" s="75"/>
      <c r="F31" s="75"/>
      <c r="G31" s="75"/>
      <c r="H31" s="75"/>
      <c r="I31" s="75"/>
      <c r="J31" s="6"/>
      <c r="K31" s="5"/>
      <c r="L31" s="6" t="s">
        <v>17</v>
      </c>
      <c r="M31" s="75"/>
      <c r="N31" s="75"/>
      <c r="O31" s="75"/>
      <c r="P31" s="75"/>
      <c r="Q31" s="75"/>
      <c r="R31" s="75"/>
      <c r="S31" s="6"/>
      <c r="T31" s="57"/>
      <c r="U31" s="6"/>
      <c r="V31" s="57"/>
      <c r="W31" s="6"/>
      <c r="X31" s="61"/>
      <c r="Y31" s="61"/>
      <c r="Z31" s="61"/>
      <c r="AA31" s="6"/>
      <c r="AB31" s="57"/>
      <c r="AC31" s="6"/>
      <c r="AD31" s="57"/>
      <c r="AE31" s="6"/>
      <c r="AF31" s="57"/>
      <c r="AG31" s="6"/>
      <c r="AH31" s="57"/>
      <c r="AI31" s="8"/>
    </row>
    <row r="32" spans="1:35" ht="3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8"/>
    </row>
    <row r="33" spans="1:35" x14ac:dyDescent="0.25">
      <c r="A33" s="5"/>
      <c r="B33" s="6" t="s">
        <v>18</v>
      </c>
      <c r="C33" s="75"/>
      <c r="D33" s="75"/>
      <c r="E33" s="75"/>
      <c r="F33" s="75"/>
      <c r="G33" s="75"/>
      <c r="H33" s="75"/>
      <c r="I33" s="75"/>
      <c r="J33" s="6"/>
      <c r="K33" s="5"/>
      <c r="L33" s="6" t="s">
        <v>18</v>
      </c>
      <c r="M33" s="75"/>
      <c r="N33" s="75"/>
      <c r="O33" s="75"/>
      <c r="P33" s="75"/>
      <c r="Q33" s="75"/>
      <c r="R33" s="75"/>
      <c r="S33" s="6"/>
      <c r="T33" s="57"/>
      <c r="U33" s="6"/>
      <c r="V33" s="57"/>
      <c r="W33" s="6"/>
      <c r="X33" s="61"/>
      <c r="Y33" s="61"/>
      <c r="Z33" s="61"/>
      <c r="AA33" s="6"/>
      <c r="AB33" s="57"/>
      <c r="AC33" s="6"/>
      <c r="AD33" s="57"/>
      <c r="AE33" s="6"/>
      <c r="AF33" s="57"/>
      <c r="AG33" s="6"/>
      <c r="AH33" s="57"/>
      <c r="AI33" s="8"/>
    </row>
    <row r="34" spans="1:35" ht="3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8"/>
    </row>
    <row r="35" spans="1:35" x14ac:dyDescent="0.25">
      <c r="A35" s="5"/>
      <c r="B35" s="6" t="s">
        <v>19</v>
      </c>
      <c r="C35" s="75"/>
      <c r="D35" s="75"/>
      <c r="E35" s="75"/>
      <c r="F35" s="75"/>
      <c r="G35" s="75"/>
      <c r="H35" s="75"/>
      <c r="I35" s="75"/>
      <c r="J35" s="6"/>
      <c r="K35" s="5"/>
      <c r="L35" s="6" t="s">
        <v>19</v>
      </c>
      <c r="M35" s="75"/>
      <c r="N35" s="75"/>
      <c r="O35" s="75"/>
      <c r="P35" s="75"/>
      <c r="Q35" s="75"/>
      <c r="R35" s="75"/>
      <c r="S35" s="6"/>
      <c r="T35" s="39"/>
      <c r="U35" s="6"/>
      <c r="V35" s="39"/>
      <c r="W35" s="6"/>
      <c r="X35" s="61"/>
      <c r="Y35" s="61"/>
      <c r="Z35" s="61"/>
      <c r="AA35" s="6"/>
      <c r="AB35" s="39"/>
      <c r="AC35" s="6"/>
      <c r="AD35" s="39"/>
      <c r="AE35" s="6"/>
      <c r="AF35" s="39"/>
      <c r="AG35" s="6"/>
      <c r="AH35" s="39"/>
      <c r="AI35" s="8"/>
    </row>
    <row r="36" spans="1:35" ht="3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8"/>
    </row>
    <row r="37" spans="1:35" x14ac:dyDescent="0.25">
      <c r="A37" s="5"/>
      <c r="B37" s="6" t="s">
        <v>20</v>
      </c>
      <c r="C37" s="75"/>
      <c r="D37" s="75"/>
      <c r="E37" s="75"/>
      <c r="F37" s="75"/>
      <c r="G37" s="75"/>
      <c r="H37" s="75"/>
      <c r="I37" s="75"/>
      <c r="J37" s="6"/>
      <c r="K37" s="5"/>
      <c r="L37" s="6" t="s">
        <v>20</v>
      </c>
      <c r="M37" s="75"/>
      <c r="N37" s="75"/>
      <c r="O37" s="75"/>
      <c r="P37" s="75"/>
      <c r="Q37" s="75"/>
      <c r="R37" s="75"/>
      <c r="S37" s="6"/>
      <c r="T37" s="39"/>
      <c r="U37" s="6"/>
      <c r="V37" s="39"/>
      <c r="W37" s="6"/>
      <c r="X37" s="61"/>
      <c r="Y37" s="61"/>
      <c r="Z37" s="61"/>
      <c r="AA37" s="6"/>
      <c r="AB37" s="39"/>
      <c r="AC37" s="6"/>
      <c r="AD37" s="39"/>
      <c r="AE37" s="6"/>
      <c r="AF37" s="39"/>
      <c r="AG37" s="6"/>
      <c r="AH37" s="39"/>
      <c r="AI37" s="8"/>
    </row>
    <row r="38" spans="1:35" ht="3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8"/>
    </row>
    <row r="39" spans="1:35" x14ac:dyDescent="0.25">
      <c r="A39" s="5"/>
      <c r="B39" s="6" t="s">
        <v>21</v>
      </c>
      <c r="C39" s="75"/>
      <c r="D39" s="75"/>
      <c r="E39" s="75"/>
      <c r="F39" s="75"/>
      <c r="G39" s="75"/>
      <c r="H39" s="75"/>
      <c r="I39" s="75"/>
      <c r="J39" s="6"/>
      <c r="K39" s="5"/>
      <c r="L39" s="6" t="s">
        <v>21</v>
      </c>
      <c r="M39" s="75"/>
      <c r="N39" s="75"/>
      <c r="O39" s="75"/>
      <c r="P39" s="75"/>
      <c r="Q39" s="75"/>
      <c r="R39" s="75"/>
      <c r="S39" s="6"/>
      <c r="T39" s="39"/>
      <c r="U39" s="6"/>
      <c r="V39" s="39"/>
      <c r="W39" s="6"/>
      <c r="X39" s="61"/>
      <c r="Y39" s="61"/>
      <c r="Z39" s="61"/>
      <c r="AA39" s="6"/>
      <c r="AB39" s="39"/>
      <c r="AC39" s="6"/>
      <c r="AD39" s="39"/>
      <c r="AE39" s="6"/>
      <c r="AF39" s="39"/>
      <c r="AG39" s="6"/>
      <c r="AH39" s="39"/>
      <c r="AI39" s="8"/>
    </row>
    <row r="40" spans="1:35" ht="3" customHeigh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</row>
    <row r="41" spans="1:35" ht="6.75" customHeight="1" x14ac:dyDescent="0.25"/>
    <row r="42" spans="1:35" ht="3" customHeigh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</row>
    <row r="43" spans="1:35" x14ac:dyDescent="0.25">
      <c r="A43" s="5"/>
      <c r="B43" s="13" t="s">
        <v>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8"/>
    </row>
    <row r="44" spans="1:35" x14ac:dyDescent="0.25">
      <c r="A44" s="5"/>
      <c r="B44" s="6"/>
      <c r="C44" s="65" t="s">
        <v>3</v>
      </c>
      <c r="D44" s="65"/>
      <c r="E44" s="65" t="s">
        <v>94</v>
      </c>
      <c r="F44" s="65"/>
      <c r="G44" s="62" t="s">
        <v>4</v>
      </c>
      <c r="H44" s="62"/>
      <c r="I44" s="62"/>
      <c r="J44" s="62" t="s">
        <v>12</v>
      </c>
      <c r="K44" s="62"/>
      <c r="L44" s="62"/>
      <c r="M44" s="62"/>
      <c r="N44" s="62" t="s">
        <v>5</v>
      </c>
      <c r="O44" s="62"/>
      <c r="P44" s="34" t="s">
        <v>87</v>
      </c>
      <c r="Q44" s="62" t="s">
        <v>6</v>
      </c>
      <c r="R44" s="62"/>
      <c r="S44" s="62" t="s">
        <v>89</v>
      </c>
      <c r="T44" s="62"/>
      <c r="U44" s="62"/>
      <c r="V44" s="62"/>
      <c r="W44" s="62" t="s">
        <v>9</v>
      </c>
      <c r="X44" s="62"/>
      <c r="Y44" s="62"/>
      <c r="Z44" s="62"/>
      <c r="AA44" s="62" t="s">
        <v>93</v>
      </c>
      <c r="AB44" s="62"/>
      <c r="AC44" s="62"/>
      <c r="AD44" s="62"/>
      <c r="AE44" s="62" t="s">
        <v>97</v>
      </c>
      <c r="AF44" s="62"/>
      <c r="AG44" s="62"/>
      <c r="AH44" s="62"/>
      <c r="AI44" s="8"/>
    </row>
    <row r="45" spans="1:35" x14ac:dyDescent="0.25">
      <c r="A45" s="5"/>
      <c r="B45" s="6"/>
      <c r="C45" s="6"/>
      <c r="D45" s="6"/>
      <c r="E45" s="6"/>
      <c r="F45" s="6"/>
      <c r="G45" s="62" t="s">
        <v>11</v>
      </c>
      <c r="H45" s="62"/>
      <c r="I45" s="62"/>
      <c r="J45" s="62" t="s">
        <v>55</v>
      </c>
      <c r="K45" s="62"/>
      <c r="L45" s="62"/>
      <c r="M45" s="62"/>
      <c r="N45" s="62" t="s">
        <v>96</v>
      </c>
      <c r="O45" s="62"/>
      <c r="P45" s="34" t="s">
        <v>88</v>
      </c>
      <c r="Q45" s="62" t="s">
        <v>7</v>
      </c>
      <c r="R45" s="62"/>
      <c r="S45" s="62" t="s">
        <v>10</v>
      </c>
      <c r="T45" s="62"/>
      <c r="U45" s="62"/>
      <c r="V45" s="62"/>
      <c r="W45" s="62" t="s">
        <v>10</v>
      </c>
      <c r="X45" s="62"/>
      <c r="Y45" s="62"/>
      <c r="Z45" s="62"/>
      <c r="AA45" s="62" t="s">
        <v>10</v>
      </c>
      <c r="AB45" s="62"/>
      <c r="AC45" s="62"/>
      <c r="AD45" s="62"/>
      <c r="AE45" s="62" t="s">
        <v>10</v>
      </c>
      <c r="AF45" s="62"/>
      <c r="AG45" s="62"/>
      <c r="AH45" s="62"/>
      <c r="AI45" s="8"/>
    </row>
    <row r="46" spans="1:35" ht="3" customHeight="1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</row>
    <row r="47" spans="1:35" ht="3" customHeigh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4"/>
    </row>
    <row r="48" spans="1:35" x14ac:dyDescent="0.25">
      <c r="A48" s="5"/>
      <c r="B48" s="14" t="s">
        <v>15</v>
      </c>
      <c r="C48" s="68"/>
      <c r="D48" s="68"/>
      <c r="E48" s="67"/>
      <c r="F48" s="67"/>
      <c r="G48" s="69"/>
      <c r="H48" s="69"/>
      <c r="I48" s="69"/>
      <c r="J48" s="70"/>
      <c r="K48" s="71"/>
      <c r="L48" s="71"/>
      <c r="M48" s="72"/>
      <c r="N48" s="58"/>
      <c r="O48" s="60"/>
      <c r="P48" s="44"/>
      <c r="Q48" s="73"/>
      <c r="R48" s="74"/>
      <c r="S48" s="58"/>
      <c r="T48" s="59"/>
      <c r="U48" s="59"/>
      <c r="V48" s="60"/>
      <c r="W48" s="58"/>
      <c r="X48" s="59"/>
      <c r="Y48" s="59"/>
      <c r="Z48" s="60"/>
      <c r="AA48" s="58"/>
      <c r="AB48" s="59"/>
      <c r="AC48" s="59"/>
      <c r="AD48" s="60"/>
      <c r="AE48" s="58"/>
      <c r="AF48" s="59"/>
      <c r="AG48" s="59"/>
      <c r="AH48" s="60"/>
      <c r="AI48" s="8"/>
    </row>
    <row r="49" spans="1:35" x14ac:dyDescent="0.25">
      <c r="A49" s="5"/>
      <c r="B49" s="14" t="s">
        <v>16</v>
      </c>
      <c r="C49" s="68"/>
      <c r="D49" s="68"/>
      <c r="E49" s="63"/>
      <c r="F49" s="64"/>
      <c r="G49" s="69"/>
      <c r="H49" s="69"/>
      <c r="I49" s="69"/>
      <c r="J49" s="70"/>
      <c r="K49" s="71"/>
      <c r="L49" s="71"/>
      <c r="M49" s="72"/>
      <c r="N49" s="58"/>
      <c r="O49" s="60"/>
      <c r="P49" s="44"/>
      <c r="Q49" s="73"/>
      <c r="R49" s="74"/>
      <c r="S49" s="58"/>
      <c r="T49" s="59"/>
      <c r="U49" s="59"/>
      <c r="V49" s="60"/>
      <c r="W49" s="58"/>
      <c r="X49" s="59"/>
      <c r="Y49" s="59"/>
      <c r="Z49" s="60"/>
      <c r="AA49" s="58"/>
      <c r="AB49" s="59"/>
      <c r="AC49" s="59"/>
      <c r="AD49" s="60"/>
      <c r="AE49" s="58"/>
      <c r="AF49" s="59"/>
      <c r="AG49" s="59"/>
      <c r="AH49" s="60"/>
      <c r="AI49" s="8"/>
    </row>
    <row r="50" spans="1:35" x14ac:dyDescent="0.25">
      <c r="A50" s="5"/>
      <c r="B50" s="14" t="s">
        <v>17</v>
      </c>
      <c r="C50" s="68"/>
      <c r="D50" s="68"/>
      <c r="E50" s="63"/>
      <c r="F50" s="64"/>
      <c r="G50" s="69"/>
      <c r="H50" s="69"/>
      <c r="I50" s="69"/>
      <c r="J50" s="70"/>
      <c r="K50" s="71"/>
      <c r="L50" s="71"/>
      <c r="M50" s="72"/>
      <c r="N50" s="58"/>
      <c r="O50" s="60"/>
      <c r="P50" s="44"/>
      <c r="Q50" s="73"/>
      <c r="R50" s="74"/>
      <c r="S50" s="58"/>
      <c r="T50" s="59"/>
      <c r="U50" s="59"/>
      <c r="V50" s="60"/>
      <c r="W50" s="58"/>
      <c r="X50" s="59"/>
      <c r="Y50" s="59"/>
      <c r="Z50" s="60"/>
      <c r="AA50" s="58"/>
      <c r="AB50" s="59"/>
      <c r="AC50" s="59"/>
      <c r="AD50" s="60"/>
      <c r="AE50" s="58"/>
      <c r="AF50" s="59"/>
      <c r="AG50" s="59"/>
      <c r="AH50" s="60"/>
      <c r="AI50" s="8"/>
    </row>
    <row r="51" spans="1:35" x14ac:dyDescent="0.25">
      <c r="A51" s="5"/>
      <c r="B51" s="14" t="s">
        <v>18</v>
      </c>
      <c r="C51" s="68"/>
      <c r="D51" s="68"/>
      <c r="E51" s="63"/>
      <c r="F51" s="64"/>
      <c r="G51" s="69"/>
      <c r="H51" s="69"/>
      <c r="I51" s="69"/>
      <c r="J51" s="70"/>
      <c r="K51" s="71"/>
      <c r="L51" s="71"/>
      <c r="M51" s="72"/>
      <c r="N51" s="58"/>
      <c r="O51" s="60"/>
      <c r="P51" s="44"/>
      <c r="Q51" s="73"/>
      <c r="R51" s="74"/>
      <c r="S51" s="58"/>
      <c r="T51" s="59"/>
      <c r="U51" s="59"/>
      <c r="V51" s="60"/>
      <c r="W51" s="58"/>
      <c r="X51" s="59"/>
      <c r="Y51" s="59"/>
      <c r="Z51" s="60"/>
      <c r="AA51" s="58"/>
      <c r="AB51" s="59"/>
      <c r="AC51" s="59"/>
      <c r="AD51" s="60"/>
      <c r="AE51" s="58"/>
      <c r="AF51" s="59"/>
      <c r="AG51" s="59"/>
      <c r="AH51" s="60"/>
      <c r="AI51" s="8"/>
    </row>
    <row r="52" spans="1:35" x14ac:dyDescent="0.25">
      <c r="A52" s="5"/>
      <c r="B52" s="14" t="s">
        <v>19</v>
      </c>
      <c r="C52" s="68"/>
      <c r="D52" s="68"/>
      <c r="E52" s="63"/>
      <c r="F52" s="64"/>
      <c r="G52" s="69"/>
      <c r="H52" s="69"/>
      <c r="I52" s="69"/>
      <c r="J52" s="70"/>
      <c r="K52" s="71"/>
      <c r="L52" s="71"/>
      <c r="M52" s="72"/>
      <c r="N52" s="58"/>
      <c r="O52" s="60"/>
      <c r="P52" s="44"/>
      <c r="Q52" s="73"/>
      <c r="R52" s="74"/>
      <c r="S52" s="58"/>
      <c r="T52" s="59"/>
      <c r="U52" s="59"/>
      <c r="V52" s="60"/>
      <c r="W52" s="58"/>
      <c r="X52" s="59"/>
      <c r="Y52" s="59"/>
      <c r="Z52" s="60"/>
      <c r="AA52" s="58"/>
      <c r="AB52" s="59"/>
      <c r="AC52" s="59"/>
      <c r="AD52" s="60"/>
      <c r="AE52" s="58"/>
      <c r="AF52" s="59"/>
      <c r="AG52" s="59"/>
      <c r="AH52" s="60"/>
      <c r="AI52" s="8"/>
    </row>
    <row r="53" spans="1:35" x14ac:dyDescent="0.25">
      <c r="A53" s="5"/>
      <c r="B53" s="14" t="s">
        <v>20</v>
      </c>
      <c r="C53" s="68"/>
      <c r="D53" s="68"/>
      <c r="E53" s="63"/>
      <c r="F53" s="64"/>
      <c r="G53" s="69"/>
      <c r="H53" s="69"/>
      <c r="I53" s="69"/>
      <c r="J53" s="70"/>
      <c r="K53" s="71"/>
      <c r="L53" s="71"/>
      <c r="M53" s="72"/>
      <c r="N53" s="58"/>
      <c r="O53" s="60"/>
      <c r="P53" s="44"/>
      <c r="Q53" s="73"/>
      <c r="R53" s="74"/>
      <c r="S53" s="58"/>
      <c r="T53" s="59"/>
      <c r="U53" s="59"/>
      <c r="V53" s="60"/>
      <c r="W53" s="58"/>
      <c r="X53" s="59"/>
      <c r="Y53" s="59"/>
      <c r="Z53" s="60"/>
      <c r="AA53" s="58"/>
      <c r="AB53" s="59"/>
      <c r="AC53" s="59"/>
      <c r="AD53" s="60"/>
      <c r="AE53" s="58"/>
      <c r="AF53" s="59"/>
      <c r="AG53" s="59"/>
      <c r="AH53" s="60"/>
      <c r="AI53" s="8"/>
    </row>
    <row r="54" spans="1:35" x14ac:dyDescent="0.25">
      <c r="A54" s="5"/>
      <c r="B54" s="14" t="s">
        <v>21</v>
      </c>
      <c r="C54" s="68"/>
      <c r="D54" s="68"/>
      <c r="E54" s="63"/>
      <c r="F54" s="64"/>
      <c r="G54" s="69"/>
      <c r="H54" s="69"/>
      <c r="I54" s="69"/>
      <c r="J54" s="70"/>
      <c r="K54" s="71"/>
      <c r="L54" s="71"/>
      <c r="M54" s="72"/>
      <c r="N54" s="58"/>
      <c r="O54" s="60"/>
      <c r="P54" s="44"/>
      <c r="Q54" s="73"/>
      <c r="R54" s="74"/>
      <c r="S54" s="58"/>
      <c r="T54" s="59"/>
      <c r="U54" s="59"/>
      <c r="V54" s="60"/>
      <c r="W54" s="58"/>
      <c r="X54" s="59"/>
      <c r="Y54" s="59"/>
      <c r="Z54" s="60"/>
      <c r="AA54" s="58"/>
      <c r="AB54" s="59"/>
      <c r="AC54" s="59"/>
      <c r="AD54" s="60"/>
      <c r="AE54" s="58"/>
      <c r="AF54" s="59"/>
      <c r="AG54" s="59"/>
      <c r="AH54" s="60"/>
      <c r="AI54" s="8"/>
    </row>
    <row r="55" spans="1:35" x14ac:dyDescent="0.25">
      <c r="A55" s="5"/>
      <c r="B55" s="14" t="s">
        <v>22</v>
      </c>
      <c r="C55" s="68"/>
      <c r="D55" s="68"/>
      <c r="E55" s="63"/>
      <c r="F55" s="64"/>
      <c r="G55" s="69"/>
      <c r="H55" s="69"/>
      <c r="I55" s="69"/>
      <c r="J55" s="70"/>
      <c r="K55" s="71"/>
      <c r="L55" s="71"/>
      <c r="M55" s="72"/>
      <c r="N55" s="58"/>
      <c r="O55" s="60"/>
      <c r="P55" s="44"/>
      <c r="Q55" s="73"/>
      <c r="R55" s="74"/>
      <c r="S55" s="58"/>
      <c r="T55" s="59"/>
      <c r="U55" s="59"/>
      <c r="V55" s="60"/>
      <c r="W55" s="58"/>
      <c r="X55" s="59"/>
      <c r="Y55" s="59"/>
      <c r="Z55" s="60"/>
      <c r="AA55" s="58"/>
      <c r="AB55" s="59"/>
      <c r="AC55" s="59"/>
      <c r="AD55" s="60"/>
      <c r="AE55" s="58"/>
      <c r="AF55" s="59"/>
      <c r="AG55" s="59"/>
      <c r="AH55" s="60"/>
      <c r="AI55" s="8"/>
    </row>
    <row r="56" spans="1:35" x14ac:dyDescent="0.25">
      <c r="A56" s="5"/>
      <c r="B56" s="14" t="s">
        <v>23</v>
      </c>
      <c r="C56" s="68"/>
      <c r="D56" s="68"/>
      <c r="E56" s="63"/>
      <c r="F56" s="64"/>
      <c r="G56" s="69"/>
      <c r="H56" s="69"/>
      <c r="I56" s="69"/>
      <c r="J56" s="70"/>
      <c r="K56" s="71"/>
      <c r="L56" s="71"/>
      <c r="M56" s="72"/>
      <c r="N56" s="58"/>
      <c r="O56" s="60"/>
      <c r="P56" s="44"/>
      <c r="Q56" s="73"/>
      <c r="R56" s="74"/>
      <c r="S56" s="58"/>
      <c r="T56" s="59"/>
      <c r="U56" s="59"/>
      <c r="V56" s="60"/>
      <c r="W56" s="58"/>
      <c r="X56" s="59"/>
      <c r="Y56" s="59"/>
      <c r="Z56" s="60"/>
      <c r="AA56" s="58"/>
      <c r="AB56" s="59"/>
      <c r="AC56" s="59"/>
      <c r="AD56" s="60"/>
      <c r="AE56" s="58"/>
      <c r="AF56" s="59"/>
      <c r="AG56" s="59"/>
      <c r="AH56" s="60"/>
      <c r="AI56" s="8"/>
    </row>
    <row r="57" spans="1:35" x14ac:dyDescent="0.25">
      <c r="A57" s="5"/>
      <c r="B57" s="14" t="s">
        <v>24</v>
      </c>
      <c r="C57" s="68"/>
      <c r="D57" s="68"/>
      <c r="E57" s="63"/>
      <c r="F57" s="64"/>
      <c r="G57" s="69"/>
      <c r="H57" s="69"/>
      <c r="I57" s="69"/>
      <c r="J57" s="70"/>
      <c r="K57" s="71"/>
      <c r="L57" s="71"/>
      <c r="M57" s="72"/>
      <c r="N57" s="58"/>
      <c r="O57" s="60"/>
      <c r="P57" s="44"/>
      <c r="Q57" s="73"/>
      <c r="R57" s="74"/>
      <c r="S57" s="58"/>
      <c r="T57" s="59"/>
      <c r="U57" s="59"/>
      <c r="V57" s="60"/>
      <c r="W57" s="58"/>
      <c r="X57" s="59"/>
      <c r="Y57" s="59"/>
      <c r="Z57" s="60"/>
      <c r="AA57" s="58"/>
      <c r="AB57" s="59"/>
      <c r="AC57" s="59"/>
      <c r="AD57" s="60"/>
      <c r="AE57" s="58"/>
      <c r="AF57" s="59"/>
      <c r="AG57" s="59"/>
      <c r="AH57" s="60"/>
      <c r="AI57" s="8"/>
    </row>
    <row r="58" spans="1:35" x14ac:dyDescent="0.25">
      <c r="A58" s="5"/>
      <c r="B58" s="14" t="s">
        <v>25</v>
      </c>
      <c r="C58" s="68"/>
      <c r="D58" s="68"/>
      <c r="E58" s="63"/>
      <c r="F58" s="64"/>
      <c r="G58" s="69"/>
      <c r="H58" s="69"/>
      <c r="I58" s="69"/>
      <c r="J58" s="70"/>
      <c r="K58" s="71"/>
      <c r="L58" s="71"/>
      <c r="M58" s="72"/>
      <c r="N58" s="58"/>
      <c r="O58" s="60"/>
      <c r="P58" s="44"/>
      <c r="Q58" s="73"/>
      <c r="R58" s="74"/>
      <c r="S58" s="58"/>
      <c r="T58" s="59"/>
      <c r="U58" s="59"/>
      <c r="V58" s="60"/>
      <c r="W58" s="58"/>
      <c r="X58" s="59"/>
      <c r="Y58" s="59"/>
      <c r="Z58" s="60"/>
      <c r="AA58" s="58"/>
      <c r="AB58" s="59"/>
      <c r="AC58" s="59"/>
      <c r="AD58" s="60"/>
      <c r="AE58" s="58"/>
      <c r="AF58" s="59"/>
      <c r="AG58" s="59"/>
      <c r="AH58" s="60"/>
      <c r="AI58" s="8"/>
    </row>
    <row r="59" spans="1:35" x14ac:dyDescent="0.25">
      <c r="A59" s="5"/>
      <c r="B59" s="14" t="s">
        <v>26</v>
      </c>
      <c r="C59" s="68"/>
      <c r="D59" s="68"/>
      <c r="E59" s="63"/>
      <c r="F59" s="64"/>
      <c r="G59" s="69"/>
      <c r="H59" s="69"/>
      <c r="I59" s="69"/>
      <c r="J59" s="70"/>
      <c r="K59" s="71"/>
      <c r="L59" s="71"/>
      <c r="M59" s="72"/>
      <c r="N59" s="58"/>
      <c r="O59" s="60"/>
      <c r="P59" s="44"/>
      <c r="Q59" s="73"/>
      <c r="R59" s="74"/>
      <c r="S59" s="58"/>
      <c r="T59" s="59"/>
      <c r="U59" s="59"/>
      <c r="V59" s="60"/>
      <c r="W59" s="58"/>
      <c r="X59" s="59"/>
      <c r="Y59" s="59"/>
      <c r="Z59" s="60"/>
      <c r="AA59" s="58"/>
      <c r="AB59" s="59"/>
      <c r="AC59" s="59"/>
      <c r="AD59" s="60"/>
      <c r="AE59" s="58"/>
      <c r="AF59" s="59"/>
      <c r="AG59" s="59"/>
      <c r="AH59" s="60"/>
      <c r="AI59" s="8"/>
    </row>
    <row r="60" spans="1:35" x14ac:dyDescent="0.25">
      <c r="A60" s="5"/>
      <c r="B60" s="14" t="s">
        <v>27</v>
      </c>
      <c r="C60" s="68"/>
      <c r="D60" s="68"/>
      <c r="E60" s="63"/>
      <c r="F60" s="64"/>
      <c r="G60" s="69"/>
      <c r="H60" s="69"/>
      <c r="I60" s="69"/>
      <c r="J60" s="70"/>
      <c r="K60" s="71"/>
      <c r="L60" s="71"/>
      <c r="M60" s="72"/>
      <c r="N60" s="58"/>
      <c r="O60" s="60"/>
      <c r="P60" s="44"/>
      <c r="Q60" s="73"/>
      <c r="R60" s="74"/>
      <c r="S60" s="58"/>
      <c r="T60" s="59"/>
      <c r="U60" s="59"/>
      <c r="V60" s="60"/>
      <c r="W60" s="58"/>
      <c r="X60" s="59"/>
      <c r="Y60" s="59"/>
      <c r="Z60" s="60"/>
      <c r="AA60" s="58"/>
      <c r="AB60" s="59"/>
      <c r="AC60" s="59"/>
      <c r="AD60" s="60"/>
      <c r="AE60" s="58"/>
      <c r="AF60" s="59"/>
      <c r="AG60" s="59"/>
      <c r="AH60" s="60"/>
      <c r="AI60" s="8"/>
    </row>
    <row r="61" spans="1:35" x14ac:dyDescent="0.25">
      <c r="A61" s="5"/>
      <c r="B61" s="14" t="s">
        <v>28</v>
      </c>
      <c r="C61" s="68"/>
      <c r="D61" s="68"/>
      <c r="E61" s="63"/>
      <c r="F61" s="64"/>
      <c r="G61" s="69"/>
      <c r="H61" s="69"/>
      <c r="I61" s="69"/>
      <c r="J61" s="70"/>
      <c r="K61" s="71"/>
      <c r="L61" s="71"/>
      <c r="M61" s="72"/>
      <c r="N61" s="58"/>
      <c r="O61" s="60"/>
      <c r="P61" s="44"/>
      <c r="Q61" s="73"/>
      <c r="R61" s="74"/>
      <c r="S61" s="58"/>
      <c r="T61" s="59"/>
      <c r="U61" s="59"/>
      <c r="V61" s="60"/>
      <c r="W61" s="58"/>
      <c r="X61" s="59"/>
      <c r="Y61" s="59"/>
      <c r="Z61" s="60"/>
      <c r="AA61" s="58"/>
      <c r="AB61" s="59"/>
      <c r="AC61" s="59"/>
      <c r="AD61" s="60"/>
      <c r="AE61" s="58"/>
      <c r="AF61" s="59"/>
      <c r="AG61" s="59"/>
      <c r="AH61" s="60"/>
      <c r="AI61" s="8"/>
    </row>
    <row r="62" spans="1:35" x14ac:dyDescent="0.25">
      <c r="A62" s="5"/>
      <c r="B62" s="14" t="s">
        <v>29</v>
      </c>
      <c r="C62" s="68"/>
      <c r="D62" s="68"/>
      <c r="E62" s="63"/>
      <c r="F62" s="64"/>
      <c r="G62" s="69"/>
      <c r="H62" s="69"/>
      <c r="I62" s="69"/>
      <c r="J62" s="70"/>
      <c r="K62" s="71"/>
      <c r="L62" s="71"/>
      <c r="M62" s="72"/>
      <c r="N62" s="58"/>
      <c r="O62" s="60"/>
      <c r="P62" s="44"/>
      <c r="Q62" s="73"/>
      <c r="R62" s="74"/>
      <c r="S62" s="58"/>
      <c r="T62" s="59"/>
      <c r="U62" s="59"/>
      <c r="V62" s="60"/>
      <c r="W62" s="58"/>
      <c r="X62" s="59"/>
      <c r="Y62" s="59"/>
      <c r="Z62" s="60"/>
      <c r="AA62" s="58"/>
      <c r="AB62" s="59"/>
      <c r="AC62" s="59"/>
      <c r="AD62" s="60"/>
      <c r="AE62" s="58"/>
      <c r="AF62" s="59"/>
      <c r="AG62" s="59"/>
      <c r="AH62" s="60"/>
      <c r="AI62" s="8"/>
    </row>
    <row r="63" spans="1:35" x14ac:dyDescent="0.25">
      <c r="A63" s="15"/>
      <c r="B63" s="14" t="s">
        <v>30</v>
      </c>
      <c r="C63" s="68"/>
      <c r="D63" s="68"/>
      <c r="E63" s="63"/>
      <c r="F63" s="64"/>
      <c r="G63" s="69"/>
      <c r="H63" s="69"/>
      <c r="I63" s="69"/>
      <c r="J63" s="70"/>
      <c r="K63" s="71"/>
      <c r="L63" s="71"/>
      <c r="M63" s="72"/>
      <c r="N63" s="58"/>
      <c r="O63" s="60"/>
      <c r="P63" s="44"/>
      <c r="Q63" s="73"/>
      <c r="R63" s="74"/>
      <c r="S63" s="58"/>
      <c r="T63" s="59"/>
      <c r="U63" s="59"/>
      <c r="V63" s="60"/>
      <c r="W63" s="58"/>
      <c r="X63" s="59"/>
      <c r="Y63" s="59"/>
      <c r="Z63" s="60"/>
      <c r="AA63" s="58"/>
      <c r="AB63" s="59"/>
      <c r="AC63" s="59"/>
      <c r="AD63" s="60"/>
      <c r="AE63" s="58"/>
      <c r="AF63" s="59"/>
      <c r="AG63" s="59"/>
      <c r="AH63" s="60"/>
      <c r="AI63" s="8"/>
    </row>
    <row r="64" spans="1:35" x14ac:dyDescent="0.25">
      <c r="A64" s="5"/>
      <c r="B64" s="14" t="s">
        <v>31</v>
      </c>
      <c r="C64" s="68"/>
      <c r="D64" s="68"/>
      <c r="E64" s="63"/>
      <c r="F64" s="64"/>
      <c r="G64" s="69"/>
      <c r="H64" s="69"/>
      <c r="I64" s="69"/>
      <c r="J64" s="70"/>
      <c r="K64" s="71"/>
      <c r="L64" s="71"/>
      <c r="M64" s="72"/>
      <c r="N64" s="58"/>
      <c r="O64" s="60"/>
      <c r="P64" s="44"/>
      <c r="Q64" s="73"/>
      <c r="R64" s="74"/>
      <c r="S64" s="58"/>
      <c r="T64" s="59"/>
      <c r="U64" s="59"/>
      <c r="V64" s="60"/>
      <c r="W64" s="58"/>
      <c r="X64" s="59"/>
      <c r="Y64" s="59"/>
      <c r="Z64" s="60"/>
      <c r="AA64" s="58"/>
      <c r="AB64" s="59"/>
      <c r="AC64" s="59"/>
      <c r="AD64" s="60"/>
      <c r="AE64" s="58"/>
      <c r="AF64" s="59"/>
      <c r="AG64" s="59"/>
      <c r="AH64" s="60"/>
      <c r="AI64" s="8"/>
    </row>
    <row r="65" spans="1:35" x14ac:dyDescent="0.25">
      <c r="A65" s="5"/>
      <c r="B65" s="14" t="s">
        <v>32</v>
      </c>
      <c r="C65" s="68"/>
      <c r="D65" s="68"/>
      <c r="E65" s="63"/>
      <c r="F65" s="64"/>
      <c r="G65" s="69"/>
      <c r="H65" s="69"/>
      <c r="I65" s="69"/>
      <c r="J65" s="70"/>
      <c r="K65" s="71"/>
      <c r="L65" s="71"/>
      <c r="M65" s="72"/>
      <c r="N65" s="58"/>
      <c r="O65" s="60"/>
      <c r="P65" s="44"/>
      <c r="Q65" s="73"/>
      <c r="R65" s="74"/>
      <c r="S65" s="58"/>
      <c r="T65" s="59"/>
      <c r="U65" s="59"/>
      <c r="V65" s="60"/>
      <c r="W65" s="58"/>
      <c r="X65" s="59"/>
      <c r="Y65" s="59"/>
      <c r="Z65" s="60"/>
      <c r="AA65" s="58"/>
      <c r="AB65" s="59"/>
      <c r="AC65" s="59"/>
      <c r="AD65" s="60"/>
      <c r="AE65" s="58"/>
      <c r="AF65" s="59"/>
      <c r="AG65" s="59"/>
      <c r="AH65" s="60"/>
      <c r="AI65" s="8"/>
    </row>
    <row r="66" spans="1:35" x14ac:dyDescent="0.25">
      <c r="A66" s="5"/>
      <c r="B66" s="14" t="s">
        <v>33</v>
      </c>
      <c r="C66" s="68"/>
      <c r="D66" s="68"/>
      <c r="E66" s="63"/>
      <c r="F66" s="64"/>
      <c r="G66" s="69"/>
      <c r="H66" s="69"/>
      <c r="I66" s="69"/>
      <c r="J66" s="70"/>
      <c r="K66" s="71"/>
      <c r="L66" s="71"/>
      <c r="M66" s="72"/>
      <c r="N66" s="58"/>
      <c r="O66" s="60"/>
      <c r="P66" s="44"/>
      <c r="Q66" s="73"/>
      <c r="R66" s="74"/>
      <c r="S66" s="58"/>
      <c r="T66" s="59"/>
      <c r="U66" s="59"/>
      <c r="V66" s="60"/>
      <c r="W66" s="58"/>
      <c r="X66" s="59"/>
      <c r="Y66" s="59"/>
      <c r="Z66" s="60"/>
      <c r="AA66" s="58"/>
      <c r="AB66" s="59"/>
      <c r="AC66" s="59"/>
      <c r="AD66" s="60"/>
      <c r="AE66" s="58"/>
      <c r="AF66" s="59"/>
      <c r="AG66" s="59"/>
      <c r="AH66" s="60"/>
      <c r="AI66" s="8"/>
    </row>
    <row r="67" spans="1:35" x14ac:dyDescent="0.25">
      <c r="A67" s="5"/>
      <c r="B67" s="14" t="s">
        <v>34</v>
      </c>
      <c r="C67" s="68"/>
      <c r="D67" s="68"/>
      <c r="E67" s="63"/>
      <c r="F67" s="64"/>
      <c r="G67" s="69"/>
      <c r="H67" s="69"/>
      <c r="I67" s="69"/>
      <c r="J67" s="70"/>
      <c r="K67" s="71"/>
      <c r="L67" s="71"/>
      <c r="M67" s="72"/>
      <c r="N67" s="58"/>
      <c r="O67" s="60"/>
      <c r="P67" s="44"/>
      <c r="Q67" s="73"/>
      <c r="R67" s="74"/>
      <c r="S67" s="58"/>
      <c r="T67" s="59"/>
      <c r="U67" s="59"/>
      <c r="V67" s="60"/>
      <c r="W67" s="58"/>
      <c r="X67" s="59"/>
      <c r="Y67" s="59"/>
      <c r="Z67" s="60"/>
      <c r="AA67" s="58"/>
      <c r="AB67" s="59"/>
      <c r="AC67" s="59"/>
      <c r="AD67" s="60"/>
      <c r="AE67" s="58"/>
      <c r="AF67" s="59"/>
      <c r="AG67" s="59"/>
      <c r="AH67" s="60"/>
      <c r="AI67" s="8"/>
    </row>
    <row r="68" spans="1:35" x14ac:dyDescent="0.25">
      <c r="A68" s="5"/>
      <c r="B68" s="14" t="s">
        <v>35</v>
      </c>
      <c r="C68" s="68"/>
      <c r="D68" s="68"/>
      <c r="E68" s="63"/>
      <c r="F68" s="64"/>
      <c r="G68" s="69"/>
      <c r="H68" s="69"/>
      <c r="I68" s="69"/>
      <c r="J68" s="70"/>
      <c r="K68" s="71"/>
      <c r="L68" s="71"/>
      <c r="M68" s="72"/>
      <c r="N68" s="58"/>
      <c r="O68" s="60"/>
      <c r="P68" s="44"/>
      <c r="Q68" s="73"/>
      <c r="R68" s="74"/>
      <c r="S68" s="58"/>
      <c r="T68" s="59"/>
      <c r="U68" s="59"/>
      <c r="V68" s="60"/>
      <c r="W68" s="58"/>
      <c r="X68" s="59"/>
      <c r="Y68" s="59"/>
      <c r="Z68" s="60"/>
      <c r="AA68" s="58"/>
      <c r="AB68" s="59"/>
      <c r="AC68" s="59"/>
      <c r="AD68" s="60"/>
      <c r="AE68" s="58"/>
      <c r="AF68" s="59"/>
      <c r="AG68" s="59"/>
      <c r="AH68" s="60"/>
      <c r="AI68" s="8"/>
    </row>
    <row r="69" spans="1:35" x14ac:dyDescent="0.25">
      <c r="A69" s="5"/>
      <c r="B69" s="14" t="s">
        <v>36</v>
      </c>
      <c r="C69" s="68"/>
      <c r="D69" s="68"/>
      <c r="E69" s="63"/>
      <c r="F69" s="64"/>
      <c r="G69" s="69"/>
      <c r="H69" s="69"/>
      <c r="I69" s="69"/>
      <c r="J69" s="70"/>
      <c r="K69" s="71"/>
      <c r="L69" s="71"/>
      <c r="M69" s="72"/>
      <c r="N69" s="58"/>
      <c r="O69" s="60"/>
      <c r="P69" s="44"/>
      <c r="Q69" s="73"/>
      <c r="R69" s="74"/>
      <c r="S69" s="58"/>
      <c r="T69" s="59"/>
      <c r="U69" s="59"/>
      <c r="V69" s="60"/>
      <c r="W69" s="58"/>
      <c r="X69" s="59"/>
      <c r="Y69" s="59"/>
      <c r="Z69" s="60"/>
      <c r="AA69" s="58"/>
      <c r="AB69" s="59"/>
      <c r="AC69" s="59"/>
      <c r="AD69" s="60"/>
      <c r="AE69" s="58"/>
      <c r="AF69" s="59"/>
      <c r="AG69" s="59"/>
      <c r="AH69" s="60"/>
      <c r="AI69" s="8"/>
    </row>
    <row r="70" spans="1:35" x14ac:dyDescent="0.25">
      <c r="A70" s="5"/>
      <c r="B70" s="14" t="s">
        <v>37</v>
      </c>
      <c r="C70" s="68"/>
      <c r="D70" s="68"/>
      <c r="E70" s="63"/>
      <c r="F70" s="64"/>
      <c r="G70" s="69"/>
      <c r="H70" s="69"/>
      <c r="I70" s="69"/>
      <c r="J70" s="70"/>
      <c r="K70" s="71"/>
      <c r="L70" s="71"/>
      <c r="M70" s="72"/>
      <c r="N70" s="58"/>
      <c r="O70" s="60"/>
      <c r="P70" s="44"/>
      <c r="Q70" s="73"/>
      <c r="R70" s="74"/>
      <c r="S70" s="58"/>
      <c r="T70" s="59"/>
      <c r="U70" s="59"/>
      <c r="V70" s="60"/>
      <c r="W70" s="58"/>
      <c r="X70" s="59"/>
      <c r="Y70" s="59"/>
      <c r="Z70" s="60"/>
      <c r="AA70" s="58"/>
      <c r="AB70" s="59"/>
      <c r="AC70" s="59"/>
      <c r="AD70" s="60"/>
      <c r="AE70" s="58"/>
      <c r="AF70" s="59"/>
      <c r="AG70" s="59"/>
      <c r="AH70" s="60"/>
      <c r="AI70" s="8"/>
    </row>
    <row r="71" spans="1:35" x14ac:dyDescent="0.25">
      <c r="A71" s="5"/>
      <c r="B71" s="14" t="s">
        <v>38</v>
      </c>
      <c r="C71" s="68"/>
      <c r="D71" s="68"/>
      <c r="E71" s="63"/>
      <c r="F71" s="64"/>
      <c r="G71" s="69"/>
      <c r="H71" s="69"/>
      <c r="I71" s="69"/>
      <c r="J71" s="70"/>
      <c r="K71" s="71"/>
      <c r="L71" s="71"/>
      <c r="M71" s="72"/>
      <c r="N71" s="58"/>
      <c r="O71" s="60"/>
      <c r="P71" s="44"/>
      <c r="Q71" s="73"/>
      <c r="R71" s="74"/>
      <c r="S71" s="58"/>
      <c r="T71" s="59"/>
      <c r="U71" s="59"/>
      <c r="V71" s="60"/>
      <c r="W71" s="58"/>
      <c r="X71" s="59"/>
      <c r="Y71" s="59"/>
      <c r="Z71" s="60"/>
      <c r="AA71" s="58"/>
      <c r="AB71" s="59"/>
      <c r="AC71" s="59"/>
      <c r="AD71" s="60"/>
      <c r="AE71" s="58"/>
      <c r="AF71" s="59"/>
      <c r="AG71" s="59"/>
      <c r="AH71" s="60"/>
      <c r="AI71" s="8"/>
    </row>
    <row r="72" spans="1:35" x14ac:dyDescent="0.25">
      <c r="A72" s="5"/>
      <c r="B72" s="14" t="s">
        <v>39</v>
      </c>
      <c r="C72" s="68"/>
      <c r="D72" s="68"/>
      <c r="E72" s="63"/>
      <c r="F72" s="64"/>
      <c r="G72" s="69"/>
      <c r="H72" s="69"/>
      <c r="I72" s="69"/>
      <c r="J72" s="70"/>
      <c r="K72" s="71"/>
      <c r="L72" s="71"/>
      <c r="M72" s="72"/>
      <c r="N72" s="58"/>
      <c r="O72" s="60"/>
      <c r="P72" s="44"/>
      <c r="Q72" s="73"/>
      <c r="R72" s="74"/>
      <c r="S72" s="58"/>
      <c r="T72" s="59"/>
      <c r="U72" s="59"/>
      <c r="V72" s="60"/>
      <c r="W72" s="58"/>
      <c r="X72" s="59"/>
      <c r="Y72" s="59"/>
      <c r="Z72" s="60"/>
      <c r="AA72" s="58"/>
      <c r="AB72" s="59"/>
      <c r="AC72" s="59"/>
      <c r="AD72" s="60"/>
      <c r="AE72" s="58"/>
      <c r="AF72" s="59"/>
      <c r="AG72" s="59"/>
      <c r="AH72" s="60"/>
      <c r="AI72" s="8"/>
    </row>
    <row r="73" spans="1:35" x14ac:dyDescent="0.25">
      <c r="A73" s="5"/>
      <c r="B73" s="14" t="s">
        <v>40</v>
      </c>
      <c r="C73" s="68"/>
      <c r="D73" s="68"/>
      <c r="E73" s="63"/>
      <c r="F73" s="64"/>
      <c r="G73" s="69"/>
      <c r="H73" s="69"/>
      <c r="I73" s="69"/>
      <c r="J73" s="70"/>
      <c r="K73" s="71"/>
      <c r="L73" s="71"/>
      <c r="M73" s="72"/>
      <c r="N73" s="58"/>
      <c r="O73" s="60"/>
      <c r="P73" s="44"/>
      <c r="Q73" s="73"/>
      <c r="R73" s="74"/>
      <c r="S73" s="58"/>
      <c r="T73" s="59"/>
      <c r="U73" s="59"/>
      <c r="V73" s="60"/>
      <c r="W73" s="58"/>
      <c r="X73" s="59"/>
      <c r="Y73" s="59"/>
      <c r="Z73" s="60"/>
      <c r="AA73" s="58"/>
      <c r="AB73" s="59"/>
      <c r="AC73" s="59"/>
      <c r="AD73" s="60"/>
      <c r="AE73" s="58"/>
      <c r="AF73" s="59"/>
      <c r="AG73" s="59"/>
      <c r="AH73" s="60"/>
      <c r="AI73" s="8"/>
    </row>
    <row r="74" spans="1:35" x14ac:dyDescent="0.25">
      <c r="A74" s="5"/>
      <c r="B74" s="14" t="s">
        <v>41</v>
      </c>
      <c r="C74" s="68"/>
      <c r="D74" s="68"/>
      <c r="E74" s="63"/>
      <c r="F74" s="64"/>
      <c r="G74" s="69"/>
      <c r="H74" s="69"/>
      <c r="I74" s="69"/>
      <c r="J74" s="70"/>
      <c r="K74" s="71"/>
      <c r="L74" s="71"/>
      <c r="M74" s="72"/>
      <c r="N74" s="58"/>
      <c r="O74" s="60"/>
      <c r="P74" s="44"/>
      <c r="Q74" s="73"/>
      <c r="R74" s="74"/>
      <c r="S74" s="58"/>
      <c r="T74" s="59"/>
      <c r="U74" s="59"/>
      <c r="V74" s="60"/>
      <c r="W74" s="58"/>
      <c r="X74" s="59"/>
      <c r="Y74" s="59"/>
      <c r="Z74" s="60"/>
      <c r="AA74" s="58"/>
      <c r="AB74" s="59"/>
      <c r="AC74" s="59"/>
      <c r="AD74" s="60"/>
      <c r="AE74" s="58"/>
      <c r="AF74" s="59"/>
      <c r="AG74" s="59"/>
      <c r="AH74" s="60"/>
      <c r="AI74" s="8"/>
    </row>
    <row r="75" spans="1:35" x14ac:dyDescent="0.25">
      <c r="A75" s="5"/>
      <c r="B75" s="14" t="s">
        <v>42</v>
      </c>
      <c r="C75" s="68"/>
      <c r="D75" s="68"/>
      <c r="E75" s="63"/>
      <c r="F75" s="64"/>
      <c r="G75" s="69"/>
      <c r="H75" s="69"/>
      <c r="I75" s="69"/>
      <c r="J75" s="70"/>
      <c r="K75" s="71"/>
      <c r="L75" s="71"/>
      <c r="M75" s="72"/>
      <c r="N75" s="58"/>
      <c r="O75" s="60"/>
      <c r="P75" s="44"/>
      <c r="Q75" s="73"/>
      <c r="R75" s="74"/>
      <c r="S75" s="58"/>
      <c r="T75" s="59"/>
      <c r="U75" s="59"/>
      <c r="V75" s="60"/>
      <c r="W75" s="58"/>
      <c r="X75" s="59"/>
      <c r="Y75" s="59"/>
      <c r="Z75" s="60"/>
      <c r="AA75" s="58"/>
      <c r="AB75" s="59"/>
      <c r="AC75" s="59"/>
      <c r="AD75" s="60"/>
      <c r="AE75" s="58"/>
      <c r="AF75" s="59"/>
      <c r="AG75" s="59"/>
      <c r="AH75" s="60"/>
      <c r="AI75" s="8"/>
    </row>
    <row r="76" spans="1:35" x14ac:dyDescent="0.25">
      <c r="A76" s="5"/>
      <c r="B76" s="14" t="s">
        <v>43</v>
      </c>
      <c r="C76" s="68"/>
      <c r="D76" s="68"/>
      <c r="E76" s="63"/>
      <c r="F76" s="64"/>
      <c r="G76" s="69"/>
      <c r="H76" s="69"/>
      <c r="I76" s="69"/>
      <c r="J76" s="70"/>
      <c r="K76" s="71"/>
      <c r="L76" s="71"/>
      <c r="M76" s="72"/>
      <c r="N76" s="58"/>
      <c r="O76" s="60"/>
      <c r="P76" s="44"/>
      <c r="Q76" s="73"/>
      <c r="R76" s="74"/>
      <c r="S76" s="58"/>
      <c r="T76" s="59"/>
      <c r="U76" s="59"/>
      <c r="V76" s="60"/>
      <c r="W76" s="58"/>
      <c r="X76" s="59"/>
      <c r="Y76" s="59"/>
      <c r="Z76" s="60"/>
      <c r="AA76" s="58"/>
      <c r="AB76" s="59"/>
      <c r="AC76" s="59"/>
      <c r="AD76" s="60"/>
      <c r="AE76" s="58"/>
      <c r="AF76" s="59"/>
      <c r="AG76" s="59"/>
      <c r="AH76" s="60"/>
      <c r="AI76" s="8"/>
    </row>
    <row r="77" spans="1:35" x14ac:dyDescent="0.25">
      <c r="A77" s="5"/>
      <c r="B77" s="14" t="s">
        <v>44</v>
      </c>
      <c r="C77" s="68"/>
      <c r="D77" s="68"/>
      <c r="E77" s="63"/>
      <c r="F77" s="64"/>
      <c r="G77" s="69"/>
      <c r="H77" s="69"/>
      <c r="I77" s="69"/>
      <c r="J77" s="70"/>
      <c r="K77" s="71"/>
      <c r="L77" s="71"/>
      <c r="M77" s="72"/>
      <c r="N77" s="58"/>
      <c r="O77" s="60"/>
      <c r="P77" s="44"/>
      <c r="Q77" s="73"/>
      <c r="R77" s="74"/>
      <c r="S77" s="58"/>
      <c r="T77" s="59"/>
      <c r="U77" s="59"/>
      <c r="V77" s="60"/>
      <c r="W77" s="58"/>
      <c r="X77" s="59"/>
      <c r="Y77" s="59"/>
      <c r="Z77" s="60"/>
      <c r="AA77" s="58"/>
      <c r="AB77" s="59"/>
      <c r="AC77" s="59"/>
      <c r="AD77" s="60"/>
      <c r="AE77" s="58"/>
      <c r="AF77" s="59"/>
      <c r="AG77" s="59"/>
      <c r="AH77" s="60"/>
      <c r="AI77" s="8"/>
    </row>
    <row r="78" spans="1:35" x14ac:dyDescent="0.25">
      <c r="A78" s="5"/>
      <c r="B78" s="14" t="s">
        <v>45</v>
      </c>
      <c r="C78" s="68"/>
      <c r="D78" s="68"/>
      <c r="E78" s="63"/>
      <c r="F78" s="64"/>
      <c r="G78" s="69"/>
      <c r="H78" s="69"/>
      <c r="I78" s="69"/>
      <c r="J78" s="70"/>
      <c r="K78" s="71"/>
      <c r="L78" s="71"/>
      <c r="M78" s="72"/>
      <c r="N78" s="58"/>
      <c r="O78" s="60"/>
      <c r="P78" s="44"/>
      <c r="Q78" s="73"/>
      <c r="R78" s="74"/>
      <c r="S78" s="58"/>
      <c r="T78" s="59"/>
      <c r="U78" s="59"/>
      <c r="V78" s="60"/>
      <c r="W78" s="58"/>
      <c r="X78" s="59"/>
      <c r="Y78" s="59"/>
      <c r="Z78" s="60"/>
      <c r="AA78" s="58"/>
      <c r="AB78" s="59"/>
      <c r="AC78" s="59"/>
      <c r="AD78" s="60"/>
      <c r="AE78" s="58"/>
      <c r="AF78" s="59"/>
      <c r="AG78" s="59"/>
      <c r="AH78" s="60"/>
      <c r="AI78" s="8"/>
    </row>
    <row r="79" spans="1:35" x14ac:dyDescent="0.25">
      <c r="A79" s="5"/>
      <c r="B79" s="14" t="s">
        <v>46</v>
      </c>
      <c r="C79" s="68"/>
      <c r="D79" s="68"/>
      <c r="E79" s="63"/>
      <c r="F79" s="64"/>
      <c r="G79" s="69"/>
      <c r="H79" s="69"/>
      <c r="I79" s="69"/>
      <c r="J79" s="70"/>
      <c r="K79" s="71"/>
      <c r="L79" s="71"/>
      <c r="M79" s="72"/>
      <c r="N79" s="58"/>
      <c r="O79" s="60"/>
      <c r="P79" s="44"/>
      <c r="Q79" s="73"/>
      <c r="R79" s="74"/>
      <c r="S79" s="58"/>
      <c r="T79" s="59"/>
      <c r="U79" s="59"/>
      <c r="V79" s="60"/>
      <c r="W79" s="58"/>
      <c r="X79" s="59"/>
      <c r="Y79" s="59"/>
      <c r="Z79" s="60"/>
      <c r="AA79" s="58"/>
      <c r="AB79" s="59"/>
      <c r="AC79" s="59"/>
      <c r="AD79" s="60"/>
      <c r="AE79" s="58"/>
      <c r="AF79" s="59"/>
      <c r="AG79" s="59"/>
      <c r="AH79" s="60"/>
      <c r="AI79" s="8"/>
    </row>
    <row r="80" spans="1:35" x14ac:dyDescent="0.25">
      <c r="A80" s="5"/>
      <c r="B80" s="14" t="s">
        <v>47</v>
      </c>
      <c r="C80" s="68"/>
      <c r="D80" s="68"/>
      <c r="E80" s="63"/>
      <c r="F80" s="64"/>
      <c r="G80" s="69"/>
      <c r="H80" s="69"/>
      <c r="I80" s="69"/>
      <c r="J80" s="70"/>
      <c r="K80" s="71"/>
      <c r="L80" s="71"/>
      <c r="M80" s="72"/>
      <c r="N80" s="58"/>
      <c r="O80" s="60"/>
      <c r="P80" s="44"/>
      <c r="Q80" s="73"/>
      <c r="R80" s="74"/>
      <c r="S80" s="58"/>
      <c r="T80" s="59"/>
      <c r="U80" s="59"/>
      <c r="V80" s="60"/>
      <c r="W80" s="58"/>
      <c r="X80" s="59"/>
      <c r="Y80" s="59"/>
      <c r="Z80" s="60"/>
      <c r="AA80" s="58"/>
      <c r="AB80" s="59"/>
      <c r="AC80" s="59"/>
      <c r="AD80" s="60"/>
      <c r="AE80" s="58"/>
      <c r="AF80" s="59"/>
      <c r="AG80" s="59"/>
      <c r="AH80" s="60"/>
      <c r="AI80" s="8"/>
    </row>
    <row r="81" spans="1:35" x14ac:dyDescent="0.25">
      <c r="A81" s="5"/>
      <c r="B81" s="14" t="s">
        <v>48</v>
      </c>
      <c r="C81" s="68"/>
      <c r="D81" s="68"/>
      <c r="E81" s="63"/>
      <c r="F81" s="64"/>
      <c r="G81" s="69"/>
      <c r="H81" s="69"/>
      <c r="I81" s="69"/>
      <c r="J81" s="70"/>
      <c r="K81" s="71"/>
      <c r="L81" s="71"/>
      <c r="M81" s="72"/>
      <c r="N81" s="58"/>
      <c r="O81" s="60"/>
      <c r="P81" s="44"/>
      <c r="Q81" s="73"/>
      <c r="R81" s="74"/>
      <c r="S81" s="58"/>
      <c r="T81" s="59"/>
      <c r="U81" s="59"/>
      <c r="V81" s="60"/>
      <c r="W81" s="58"/>
      <c r="X81" s="59"/>
      <c r="Y81" s="59"/>
      <c r="Z81" s="60"/>
      <c r="AA81" s="58"/>
      <c r="AB81" s="59"/>
      <c r="AC81" s="59"/>
      <c r="AD81" s="60"/>
      <c r="AE81" s="58"/>
      <c r="AF81" s="59"/>
      <c r="AG81" s="59"/>
      <c r="AH81" s="60"/>
      <c r="AI81" s="8"/>
    </row>
    <row r="82" spans="1:35" x14ac:dyDescent="0.25">
      <c r="A82" s="5"/>
      <c r="B82" s="14" t="s">
        <v>49</v>
      </c>
      <c r="C82" s="68"/>
      <c r="D82" s="68"/>
      <c r="E82" s="63"/>
      <c r="F82" s="64"/>
      <c r="G82" s="69"/>
      <c r="H82" s="69"/>
      <c r="I82" s="69"/>
      <c r="J82" s="70"/>
      <c r="K82" s="71"/>
      <c r="L82" s="71"/>
      <c r="M82" s="72"/>
      <c r="N82" s="58"/>
      <c r="O82" s="60"/>
      <c r="P82" s="44"/>
      <c r="Q82" s="73"/>
      <c r="R82" s="74"/>
      <c r="S82" s="58"/>
      <c r="T82" s="59"/>
      <c r="U82" s="59"/>
      <c r="V82" s="60"/>
      <c r="W82" s="58"/>
      <c r="X82" s="59"/>
      <c r="Y82" s="59"/>
      <c r="Z82" s="60"/>
      <c r="AA82" s="58"/>
      <c r="AB82" s="59"/>
      <c r="AC82" s="59"/>
      <c r="AD82" s="60"/>
      <c r="AE82" s="58"/>
      <c r="AF82" s="59"/>
      <c r="AG82" s="59"/>
      <c r="AH82" s="60"/>
      <c r="AI82" s="8"/>
    </row>
    <row r="83" spans="1:35" x14ac:dyDescent="0.25">
      <c r="A83" s="5"/>
      <c r="B83" s="14" t="s">
        <v>50</v>
      </c>
      <c r="C83" s="68"/>
      <c r="D83" s="68"/>
      <c r="E83" s="63"/>
      <c r="F83" s="64"/>
      <c r="G83" s="69"/>
      <c r="H83" s="69"/>
      <c r="I83" s="69"/>
      <c r="J83" s="70"/>
      <c r="K83" s="71"/>
      <c r="L83" s="71"/>
      <c r="M83" s="72"/>
      <c r="N83" s="58"/>
      <c r="O83" s="60"/>
      <c r="P83" s="44"/>
      <c r="Q83" s="73"/>
      <c r="R83" s="74"/>
      <c r="S83" s="58"/>
      <c r="T83" s="59"/>
      <c r="U83" s="59"/>
      <c r="V83" s="60"/>
      <c r="W83" s="58"/>
      <c r="X83" s="59"/>
      <c r="Y83" s="59"/>
      <c r="Z83" s="60"/>
      <c r="AA83" s="58"/>
      <c r="AB83" s="59"/>
      <c r="AC83" s="59"/>
      <c r="AD83" s="60"/>
      <c r="AE83" s="58"/>
      <c r="AF83" s="59"/>
      <c r="AG83" s="59"/>
      <c r="AH83" s="60"/>
      <c r="AI83" s="8"/>
    </row>
    <row r="84" spans="1:35" x14ac:dyDescent="0.25">
      <c r="A84" s="5"/>
      <c r="B84" s="14" t="s">
        <v>51</v>
      </c>
      <c r="C84" s="68"/>
      <c r="D84" s="68"/>
      <c r="E84" s="63"/>
      <c r="F84" s="64"/>
      <c r="G84" s="69"/>
      <c r="H84" s="69"/>
      <c r="I84" s="69"/>
      <c r="J84" s="70"/>
      <c r="K84" s="71"/>
      <c r="L84" s="71"/>
      <c r="M84" s="72"/>
      <c r="N84" s="58"/>
      <c r="O84" s="60"/>
      <c r="P84" s="44"/>
      <c r="Q84" s="73"/>
      <c r="R84" s="74"/>
      <c r="S84" s="58"/>
      <c r="T84" s="59"/>
      <c r="U84" s="59"/>
      <c r="V84" s="60"/>
      <c r="W84" s="58"/>
      <c r="X84" s="59"/>
      <c r="Y84" s="59"/>
      <c r="Z84" s="60"/>
      <c r="AA84" s="58"/>
      <c r="AB84" s="59"/>
      <c r="AC84" s="59"/>
      <c r="AD84" s="60"/>
      <c r="AE84" s="58"/>
      <c r="AF84" s="59"/>
      <c r="AG84" s="59"/>
      <c r="AH84" s="60"/>
      <c r="AI84" s="8"/>
    </row>
    <row r="85" spans="1:35" x14ac:dyDescent="0.25">
      <c r="A85" s="5"/>
      <c r="B85" s="14" t="s">
        <v>52</v>
      </c>
      <c r="C85" s="68"/>
      <c r="D85" s="68"/>
      <c r="E85" s="63"/>
      <c r="F85" s="64"/>
      <c r="G85" s="69"/>
      <c r="H85" s="69"/>
      <c r="I85" s="69"/>
      <c r="J85" s="70"/>
      <c r="K85" s="71"/>
      <c r="L85" s="71"/>
      <c r="M85" s="72"/>
      <c r="N85" s="58"/>
      <c r="O85" s="60"/>
      <c r="P85" s="44"/>
      <c r="Q85" s="73"/>
      <c r="R85" s="74"/>
      <c r="S85" s="58"/>
      <c r="T85" s="59"/>
      <c r="U85" s="59"/>
      <c r="V85" s="60"/>
      <c r="W85" s="58"/>
      <c r="X85" s="59"/>
      <c r="Y85" s="59"/>
      <c r="Z85" s="60"/>
      <c r="AA85" s="58"/>
      <c r="AB85" s="59"/>
      <c r="AC85" s="59"/>
      <c r="AD85" s="60"/>
      <c r="AE85" s="58"/>
      <c r="AF85" s="59"/>
      <c r="AG85" s="59"/>
      <c r="AH85" s="60"/>
      <c r="AI85" s="8"/>
    </row>
    <row r="86" spans="1:35" x14ac:dyDescent="0.25">
      <c r="A86" s="5"/>
      <c r="B86" s="14" t="s">
        <v>53</v>
      </c>
      <c r="C86" s="68"/>
      <c r="D86" s="68"/>
      <c r="E86" s="63"/>
      <c r="F86" s="64"/>
      <c r="G86" s="69"/>
      <c r="H86" s="69"/>
      <c r="I86" s="69"/>
      <c r="J86" s="70"/>
      <c r="K86" s="71"/>
      <c r="L86" s="71"/>
      <c r="M86" s="72"/>
      <c r="N86" s="58"/>
      <c r="O86" s="60"/>
      <c r="P86" s="44"/>
      <c r="Q86" s="73"/>
      <c r="R86" s="74"/>
      <c r="S86" s="58"/>
      <c r="T86" s="59"/>
      <c r="U86" s="59"/>
      <c r="V86" s="60"/>
      <c r="W86" s="58"/>
      <c r="X86" s="59"/>
      <c r="Y86" s="59"/>
      <c r="Z86" s="60"/>
      <c r="AA86" s="58"/>
      <c r="AB86" s="59"/>
      <c r="AC86" s="59"/>
      <c r="AD86" s="60"/>
      <c r="AE86" s="58"/>
      <c r="AF86" s="59"/>
      <c r="AG86" s="59"/>
      <c r="AH86" s="60"/>
      <c r="AI86" s="8"/>
    </row>
    <row r="87" spans="1:35" x14ac:dyDescent="0.25">
      <c r="A87" s="5"/>
      <c r="B87" s="14" t="s">
        <v>54</v>
      </c>
      <c r="C87" s="68"/>
      <c r="D87" s="68"/>
      <c r="E87" s="63"/>
      <c r="F87" s="64"/>
      <c r="G87" s="69"/>
      <c r="H87" s="69"/>
      <c r="I87" s="69"/>
      <c r="J87" s="70"/>
      <c r="K87" s="71"/>
      <c r="L87" s="71"/>
      <c r="M87" s="72"/>
      <c r="N87" s="58"/>
      <c r="O87" s="60"/>
      <c r="P87" s="44"/>
      <c r="Q87" s="73"/>
      <c r="R87" s="74"/>
      <c r="S87" s="58"/>
      <c r="T87" s="59"/>
      <c r="U87" s="59"/>
      <c r="V87" s="60"/>
      <c r="W87" s="58"/>
      <c r="X87" s="59"/>
      <c r="Y87" s="59"/>
      <c r="Z87" s="60"/>
      <c r="AA87" s="58"/>
      <c r="AB87" s="59"/>
      <c r="AC87" s="59"/>
      <c r="AD87" s="60"/>
      <c r="AE87" s="58"/>
      <c r="AF87" s="59"/>
      <c r="AG87" s="59"/>
      <c r="AH87" s="60"/>
      <c r="AI87" s="8"/>
    </row>
    <row r="88" spans="1:35" x14ac:dyDescent="0.25">
      <c r="A88" s="5"/>
      <c r="B88" s="14" t="s">
        <v>56</v>
      </c>
      <c r="C88" s="68"/>
      <c r="D88" s="68"/>
      <c r="E88" s="63"/>
      <c r="F88" s="64"/>
      <c r="G88" s="69"/>
      <c r="H88" s="69"/>
      <c r="I88" s="69"/>
      <c r="J88" s="70"/>
      <c r="K88" s="71"/>
      <c r="L88" s="71"/>
      <c r="M88" s="72"/>
      <c r="N88" s="58"/>
      <c r="O88" s="60"/>
      <c r="P88" s="44"/>
      <c r="Q88" s="73"/>
      <c r="R88" s="74"/>
      <c r="S88" s="58"/>
      <c r="T88" s="59"/>
      <c r="U88" s="59"/>
      <c r="V88" s="60"/>
      <c r="W88" s="58"/>
      <c r="X88" s="59"/>
      <c r="Y88" s="59"/>
      <c r="Z88" s="60"/>
      <c r="AA88" s="58"/>
      <c r="AB88" s="59"/>
      <c r="AC88" s="59"/>
      <c r="AD88" s="60"/>
      <c r="AE88" s="58"/>
      <c r="AF88" s="59"/>
      <c r="AG88" s="59"/>
      <c r="AH88" s="60"/>
      <c r="AI88" s="8"/>
    </row>
    <row r="89" spans="1:35" x14ac:dyDescent="0.25">
      <c r="A89" s="5"/>
      <c r="B89" s="14" t="s">
        <v>57</v>
      </c>
      <c r="C89" s="68"/>
      <c r="D89" s="68"/>
      <c r="E89" s="63"/>
      <c r="F89" s="64"/>
      <c r="G89" s="69"/>
      <c r="H89" s="69"/>
      <c r="I89" s="69"/>
      <c r="J89" s="70"/>
      <c r="K89" s="71"/>
      <c r="L89" s="71"/>
      <c r="M89" s="72"/>
      <c r="N89" s="58"/>
      <c r="O89" s="60"/>
      <c r="P89" s="44"/>
      <c r="Q89" s="73"/>
      <c r="R89" s="74"/>
      <c r="S89" s="58"/>
      <c r="T89" s="59"/>
      <c r="U89" s="59"/>
      <c r="V89" s="60"/>
      <c r="W89" s="58"/>
      <c r="X89" s="59"/>
      <c r="Y89" s="59"/>
      <c r="Z89" s="60"/>
      <c r="AA89" s="58"/>
      <c r="AB89" s="59"/>
      <c r="AC89" s="59"/>
      <c r="AD89" s="60"/>
      <c r="AE89" s="58"/>
      <c r="AF89" s="59"/>
      <c r="AG89" s="59"/>
      <c r="AH89" s="60"/>
      <c r="AI89" s="8"/>
    </row>
    <row r="90" spans="1:35" x14ac:dyDescent="0.25">
      <c r="A90" s="5"/>
      <c r="B90" s="14" t="s">
        <v>58</v>
      </c>
      <c r="C90" s="68"/>
      <c r="D90" s="68"/>
      <c r="E90" s="63"/>
      <c r="F90" s="64"/>
      <c r="G90" s="69"/>
      <c r="H90" s="69"/>
      <c r="I90" s="69"/>
      <c r="J90" s="70"/>
      <c r="K90" s="71"/>
      <c r="L90" s="71"/>
      <c r="M90" s="72"/>
      <c r="N90" s="58"/>
      <c r="O90" s="60"/>
      <c r="P90" s="44"/>
      <c r="Q90" s="73"/>
      <c r="R90" s="74"/>
      <c r="S90" s="58"/>
      <c r="T90" s="59"/>
      <c r="U90" s="59"/>
      <c r="V90" s="60"/>
      <c r="W90" s="58"/>
      <c r="X90" s="59"/>
      <c r="Y90" s="59"/>
      <c r="Z90" s="60"/>
      <c r="AA90" s="58"/>
      <c r="AB90" s="59"/>
      <c r="AC90" s="59"/>
      <c r="AD90" s="60"/>
      <c r="AE90" s="58"/>
      <c r="AF90" s="59"/>
      <c r="AG90" s="59"/>
      <c r="AH90" s="60"/>
      <c r="AI90" s="8"/>
    </row>
    <row r="91" spans="1:35" x14ac:dyDescent="0.25">
      <c r="A91" s="5"/>
      <c r="B91" s="14" t="s">
        <v>59</v>
      </c>
      <c r="C91" s="68"/>
      <c r="D91" s="68"/>
      <c r="E91" s="63"/>
      <c r="F91" s="64"/>
      <c r="G91" s="69"/>
      <c r="H91" s="69"/>
      <c r="I91" s="69"/>
      <c r="J91" s="70"/>
      <c r="K91" s="71"/>
      <c r="L91" s="71"/>
      <c r="M91" s="72"/>
      <c r="N91" s="58"/>
      <c r="O91" s="60"/>
      <c r="P91" s="44"/>
      <c r="Q91" s="73"/>
      <c r="R91" s="74"/>
      <c r="S91" s="58"/>
      <c r="T91" s="59"/>
      <c r="U91" s="59"/>
      <c r="V91" s="60"/>
      <c r="W91" s="58"/>
      <c r="X91" s="59"/>
      <c r="Y91" s="59"/>
      <c r="Z91" s="60"/>
      <c r="AA91" s="58"/>
      <c r="AB91" s="59"/>
      <c r="AC91" s="59"/>
      <c r="AD91" s="60"/>
      <c r="AE91" s="58"/>
      <c r="AF91" s="59"/>
      <c r="AG91" s="59"/>
      <c r="AH91" s="60"/>
      <c r="AI91" s="8"/>
    </row>
    <row r="92" spans="1:35" x14ac:dyDescent="0.25">
      <c r="A92" s="5"/>
      <c r="B92" s="14" t="s">
        <v>60</v>
      </c>
      <c r="C92" s="68"/>
      <c r="D92" s="68"/>
      <c r="E92" s="63"/>
      <c r="F92" s="64"/>
      <c r="G92" s="69"/>
      <c r="H92" s="69"/>
      <c r="I92" s="69"/>
      <c r="J92" s="70"/>
      <c r="K92" s="71"/>
      <c r="L92" s="71"/>
      <c r="M92" s="72"/>
      <c r="N92" s="58"/>
      <c r="O92" s="60"/>
      <c r="P92" s="44"/>
      <c r="Q92" s="73"/>
      <c r="R92" s="74"/>
      <c r="S92" s="58"/>
      <c r="T92" s="59"/>
      <c r="U92" s="59"/>
      <c r="V92" s="60"/>
      <c r="W92" s="58"/>
      <c r="X92" s="59"/>
      <c r="Y92" s="59"/>
      <c r="Z92" s="60"/>
      <c r="AA92" s="58"/>
      <c r="AB92" s="59"/>
      <c r="AC92" s="59"/>
      <c r="AD92" s="60"/>
      <c r="AE92" s="58"/>
      <c r="AF92" s="59"/>
      <c r="AG92" s="59"/>
      <c r="AH92" s="60"/>
      <c r="AI92" s="8"/>
    </row>
    <row r="93" spans="1:35" x14ac:dyDescent="0.25">
      <c r="A93" s="5"/>
      <c r="B93" s="14" t="s">
        <v>70</v>
      </c>
      <c r="C93" s="68"/>
      <c r="D93" s="68"/>
      <c r="E93" s="63"/>
      <c r="F93" s="64"/>
      <c r="G93" s="69"/>
      <c r="H93" s="69"/>
      <c r="I93" s="69"/>
      <c r="J93" s="70"/>
      <c r="K93" s="71"/>
      <c r="L93" s="71"/>
      <c r="M93" s="72"/>
      <c r="N93" s="58"/>
      <c r="O93" s="60"/>
      <c r="P93" s="44"/>
      <c r="Q93" s="73"/>
      <c r="R93" s="74"/>
      <c r="S93" s="58"/>
      <c r="T93" s="59"/>
      <c r="U93" s="59"/>
      <c r="V93" s="60"/>
      <c r="W93" s="58"/>
      <c r="X93" s="59"/>
      <c r="Y93" s="59"/>
      <c r="Z93" s="60"/>
      <c r="AA93" s="58"/>
      <c r="AB93" s="59"/>
      <c r="AC93" s="59"/>
      <c r="AD93" s="60"/>
      <c r="AE93" s="58"/>
      <c r="AF93" s="59"/>
      <c r="AG93" s="59"/>
      <c r="AH93" s="60"/>
      <c r="AI93" s="8"/>
    </row>
    <row r="94" spans="1:35" x14ac:dyDescent="0.25">
      <c r="A94" s="5"/>
      <c r="B94" s="14" t="s">
        <v>71</v>
      </c>
      <c r="C94" s="68"/>
      <c r="D94" s="68"/>
      <c r="E94" s="63"/>
      <c r="F94" s="64"/>
      <c r="G94" s="69"/>
      <c r="H94" s="69"/>
      <c r="I94" s="69"/>
      <c r="J94" s="70"/>
      <c r="K94" s="71"/>
      <c r="L94" s="71"/>
      <c r="M94" s="72"/>
      <c r="N94" s="58"/>
      <c r="O94" s="60"/>
      <c r="P94" s="44"/>
      <c r="Q94" s="73"/>
      <c r="R94" s="74"/>
      <c r="S94" s="58"/>
      <c r="T94" s="59"/>
      <c r="U94" s="59"/>
      <c r="V94" s="60"/>
      <c r="W94" s="58"/>
      <c r="X94" s="59"/>
      <c r="Y94" s="59"/>
      <c r="Z94" s="60"/>
      <c r="AA94" s="58"/>
      <c r="AB94" s="59"/>
      <c r="AC94" s="59"/>
      <c r="AD94" s="60"/>
      <c r="AE94" s="58"/>
      <c r="AF94" s="59"/>
      <c r="AG94" s="59"/>
      <c r="AH94" s="60"/>
      <c r="AI94" s="8"/>
    </row>
    <row r="95" spans="1:35" x14ac:dyDescent="0.25">
      <c r="A95" s="5"/>
      <c r="B95" s="14" t="s">
        <v>72</v>
      </c>
      <c r="C95" s="68"/>
      <c r="D95" s="68"/>
      <c r="E95" s="63"/>
      <c r="F95" s="64"/>
      <c r="G95" s="69"/>
      <c r="H95" s="69"/>
      <c r="I95" s="69"/>
      <c r="J95" s="70"/>
      <c r="K95" s="71"/>
      <c r="L95" s="71"/>
      <c r="M95" s="72"/>
      <c r="N95" s="58"/>
      <c r="O95" s="60"/>
      <c r="P95" s="44"/>
      <c r="Q95" s="73"/>
      <c r="R95" s="74"/>
      <c r="S95" s="58"/>
      <c r="T95" s="59"/>
      <c r="U95" s="59"/>
      <c r="V95" s="60"/>
      <c r="W95" s="58"/>
      <c r="X95" s="59"/>
      <c r="Y95" s="59"/>
      <c r="Z95" s="60"/>
      <c r="AA95" s="58"/>
      <c r="AB95" s="59"/>
      <c r="AC95" s="59"/>
      <c r="AD95" s="60"/>
      <c r="AE95" s="58"/>
      <c r="AF95" s="59"/>
      <c r="AG95" s="59"/>
      <c r="AH95" s="60"/>
      <c r="AI95" s="8"/>
    </row>
    <row r="96" spans="1:35" x14ac:dyDescent="0.25">
      <c r="A96" s="5"/>
      <c r="B96" s="14" t="s">
        <v>73</v>
      </c>
      <c r="C96" s="68"/>
      <c r="D96" s="68"/>
      <c r="E96" s="63"/>
      <c r="F96" s="64"/>
      <c r="G96" s="69"/>
      <c r="H96" s="69"/>
      <c r="I96" s="69"/>
      <c r="J96" s="70"/>
      <c r="K96" s="71"/>
      <c r="L96" s="71"/>
      <c r="M96" s="72"/>
      <c r="N96" s="58"/>
      <c r="O96" s="60"/>
      <c r="P96" s="44"/>
      <c r="Q96" s="73"/>
      <c r="R96" s="74"/>
      <c r="S96" s="58"/>
      <c r="T96" s="59"/>
      <c r="U96" s="59"/>
      <c r="V96" s="60"/>
      <c r="W96" s="58"/>
      <c r="X96" s="59"/>
      <c r="Y96" s="59"/>
      <c r="Z96" s="60"/>
      <c r="AA96" s="58"/>
      <c r="AB96" s="59"/>
      <c r="AC96" s="59"/>
      <c r="AD96" s="60"/>
      <c r="AE96" s="58"/>
      <c r="AF96" s="59"/>
      <c r="AG96" s="59"/>
      <c r="AH96" s="60"/>
      <c r="AI96" s="8"/>
    </row>
    <row r="97" spans="1:35" x14ac:dyDescent="0.25">
      <c r="A97" s="5"/>
      <c r="B97" s="14" t="s">
        <v>74</v>
      </c>
      <c r="C97" s="68"/>
      <c r="D97" s="68"/>
      <c r="E97" s="63"/>
      <c r="F97" s="64"/>
      <c r="G97" s="69"/>
      <c r="H97" s="69"/>
      <c r="I97" s="69"/>
      <c r="J97" s="70"/>
      <c r="K97" s="71"/>
      <c r="L97" s="71"/>
      <c r="M97" s="72"/>
      <c r="N97" s="58"/>
      <c r="O97" s="60"/>
      <c r="P97" s="44"/>
      <c r="Q97" s="73"/>
      <c r="R97" s="74"/>
      <c r="S97" s="58"/>
      <c r="T97" s="59"/>
      <c r="U97" s="59"/>
      <c r="V97" s="60"/>
      <c r="W97" s="58"/>
      <c r="X97" s="59"/>
      <c r="Y97" s="59"/>
      <c r="Z97" s="60"/>
      <c r="AA97" s="58"/>
      <c r="AB97" s="59"/>
      <c r="AC97" s="59"/>
      <c r="AD97" s="60"/>
      <c r="AE97" s="58"/>
      <c r="AF97" s="59"/>
      <c r="AG97" s="59"/>
      <c r="AH97" s="60"/>
      <c r="AI97" s="8"/>
    </row>
    <row r="98" spans="1:35" x14ac:dyDescent="0.25">
      <c r="A98" s="5"/>
      <c r="B98" s="14" t="s">
        <v>75</v>
      </c>
      <c r="C98" s="68"/>
      <c r="D98" s="68"/>
      <c r="E98" s="63"/>
      <c r="F98" s="64"/>
      <c r="G98" s="69"/>
      <c r="H98" s="69"/>
      <c r="I98" s="69"/>
      <c r="J98" s="70"/>
      <c r="K98" s="71"/>
      <c r="L98" s="71"/>
      <c r="M98" s="72"/>
      <c r="N98" s="58"/>
      <c r="O98" s="60"/>
      <c r="P98" s="44"/>
      <c r="Q98" s="73"/>
      <c r="R98" s="74"/>
      <c r="S98" s="58"/>
      <c r="T98" s="59"/>
      <c r="U98" s="59"/>
      <c r="V98" s="60"/>
      <c r="W98" s="58"/>
      <c r="X98" s="59"/>
      <c r="Y98" s="59"/>
      <c r="Z98" s="60"/>
      <c r="AA98" s="58"/>
      <c r="AB98" s="59"/>
      <c r="AC98" s="59"/>
      <c r="AD98" s="60"/>
      <c r="AE98" s="58"/>
      <c r="AF98" s="59"/>
      <c r="AG98" s="59"/>
      <c r="AH98" s="60"/>
      <c r="AI98" s="8"/>
    </row>
    <row r="99" spans="1:35" x14ac:dyDescent="0.25">
      <c r="A99" s="5"/>
      <c r="B99" s="14" t="s">
        <v>76</v>
      </c>
      <c r="C99" s="68"/>
      <c r="D99" s="68"/>
      <c r="E99" s="63"/>
      <c r="F99" s="64"/>
      <c r="G99" s="69"/>
      <c r="H99" s="69"/>
      <c r="I99" s="69"/>
      <c r="J99" s="70"/>
      <c r="K99" s="71"/>
      <c r="L99" s="71"/>
      <c r="M99" s="72"/>
      <c r="N99" s="58"/>
      <c r="O99" s="60"/>
      <c r="P99" s="44"/>
      <c r="Q99" s="73"/>
      <c r="R99" s="74"/>
      <c r="S99" s="58"/>
      <c r="T99" s="59"/>
      <c r="U99" s="59"/>
      <c r="V99" s="60"/>
      <c r="W99" s="58"/>
      <c r="X99" s="59"/>
      <c r="Y99" s="59"/>
      <c r="Z99" s="60"/>
      <c r="AA99" s="58"/>
      <c r="AB99" s="59"/>
      <c r="AC99" s="59"/>
      <c r="AD99" s="60"/>
      <c r="AE99" s="58"/>
      <c r="AF99" s="59"/>
      <c r="AG99" s="59"/>
      <c r="AH99" s="60"/>
      <c r="AI99" s="8"/>
    </row>
    <row r="100" spans="1:35" x14ac:dyDescent="0.25">
      <c r="A100" s="5"/>
      <c r="B100" s="14" t="s">
        <v>77</v>
      </c>
      <c r="C100" s="68"/>
      <c r="D100" s="68"/>
      <c r="E100" s="63"/>
      <c r="F100" s="64"/>
      <c r="G100" s="69"/>
      <c r="H100" s="69"/>
      <c r="I100" s="69"/>
      <c r="J100" s="70"/>
      <c r="K100" s="71"/>
      <c r="L100" s="71"/>
      <c r="M100" s="72"/>
      <c r="N100" s="58"/>
      <c r="O100" s="60"/>
      <c r="P100" s="44"/>
      <c r="Q100" s="73"/>
      <c r="R100" s="74"/>
      <c r="S100" s="58"/>
      <c r="T100" s="59"/>
      <c r="U100" s="59"/>
      <c r="V100" s="60"/>
      <c r="W100" s="58"/>
      <c r="X100" s="59"/>
      <c r="Y100" s="59"/>
      <c r="Z100" s="60"/>
      <c r="AA100" s="58"/>
      <c r="AB100" s="59"/>
      <c r="AC100" s="59"/>
      <c r="AD100" s="60"/>
      <c r="AE100" s="58"/>
      <c r="AF100" s="59"/>
      <c r="AG100" s="59"/>
      <c r="AH100" s="60"/>
      <c r="AI100" s="8"/>
    </row>
    <row r="101" spans="1:35" x14ac:dyDescent="0.25">
      <c r="A101" s="5"/>
      <c r="B101" s="14" t="s">
        <v>78</v>
      </c>
      <c r="C101" s="68"/>
      <c r="D101" s="68"/>
      <c r="E101" s="63"/>
      <c r="F101" s="64"/>
      <c r="G101" s="69"/>
      <c r="H101" s="69"/>
      <c r="I101" s="69"/>
      <c r="J101" s="70"/>
      <c r="K101" s="71"/>
      <c r="L101" s="71"/>
      <c r="M101" s="72"/>
      <c r="N101" s="58"/>
      <c r="O101" s="60"/>
      <c r="P101" s="44"/>
      <c r="Q101" s="73"/>
      <c r="R101" s="74"/>
      <c r="S101" s="58"/>
      <c r="T101" s="59"/>
      <c r="U101" s="59"/>
      <c r="V101" s="60"/>
      <c r="W101" s="58"/>
      <c r="X101" s="59"/>
      <c r="Y101" s="59"/>
      <c r="Z101" s="60"/>
      <c r="AA101" s="58"/>
      <c r="AB101" s="59"/>
      <c r="AC101" s="59"/>
      <c r="AD101" s="60"/>
      <c r="AE101" s="58"/>
      <c r="AF101" s="59"/>
      <c r="AG101" s="59"/>
      <c r="AH101" s="60"/>
      <c r="AI101" s="8"/>
    </row>
    <row r="102" spans="1:35" x14ac:dyDescent="0.25">
      <c r="A102" s="5"/>
      <c r="B102" s="14" t="s">
        <v>79</v>
      </c>
      <c r="C102" s="68"/>
      <c r="D102" s="68"/>
      <c r="E102" s="63"/>
      <c r="F102" s="64"/>
      <c r="G102" s="69"/>
      <c r="H102" s="69"/>
      <c r="I102" s="69"/>
      <c r="J102" s="70"/>
      <c r="K102" s="71"/>
      <c r="L102" s="71"/>
      <c r="M102" s="72"/>
      <c r="N102" s="58"/>
      <c r="O102" s="60"/>
      <c r="P102" s="44"/>
      <c r="Q102" s="73"/>
      <c r="R102" s="74"/>
      <c r="S102" s="58"/>
      <c r="T102" s="59"/>
      <c r="U102" s="59"/>
      <c r="V102" s="60"/>
      <c r="W102" s="58"/>
      <c r="X102" s="59"/>
      <c r="Y102" s="59"/>
      <c r="Z102" s="60"/>
      <c r="AA102" s="58"/>
      <c r="AB102" s="59"/>
      <c r="AC102" s="59"/>
      <c r="AD102" s="60"/>
      <c r="AE102" s="58"/>
      <c r="AF102" s="59"/>
      <c r="AG102" s="59"/>
      <c r="AH102" s="60"/>
      <c r="AI102" s="8"/>
    </row>
    <row r="103" spans="1:35" ht="5.25" customHeight="1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</row>
  </sheetData>
  <sheetProtection password="AF1C" sheet="1" selectLockedCells="1"/>
  <mergeCells count="605">
    <mergeCell ref="B5:AH5"/>
    <mergeCell ref="C31:I31"/>
    <mergeCell ref="M31:R31"/>
    <mergeCell ref="X31:Z31"/>
    <mergeCell ref="C33:I33"/>
    <mergeCell ref="M33:R33"/>
    <mergeCell ref="X33:Z33"/>
    <mergeCell ref="Q76:R76"/>
    <mergeCell ref="Q74:R74"/>
    <mergeCell ref="S74:V74"/>
    <mergeCell ref="W74:Z74"/>
    <mergeCell ref="W73:Z73"/>
    <mergeCell ref="N75:O75"/>
    <mergeCell ref="W72:Z72"/>
    <mergeCell ref="W71:Z71"/>
    <mergeCell ref="W67:Z67"/>
    <mergeCell ref="S67:V67"/>
    <mergeCell ref="C76:D76"/>
    <mergeCell ref="C75:D75"/>
    <mergeCell ref="G75:I75"/>
    <mergeCell ref="G76:I76"/>
    <mergeCell ref="J76:M76"/>
    <mergeCell ref="N76:O76"/>
    <mergeCell ref="C74:D74"/>
    <mergeCell ref="G74:I74"/>
    <mergeCell ref="J74:M74"/>
    <mergeCell ref="N74:O74"/>
    <mergeCell ref="C71:D71"/>
    <mergeCell ref="G71:I71"/>
    <mergeCell ref="S73:V73"/>
    <mergeCell ref="S92:V92"/>
    <mergeCell ref="W92:Z92"/>
    <mergeCell ref="W91:Z91"/>
    <mergeCell ref="Q90:R90"/>
    <mergeCell ref="W90:Z90"/>
    <mergeCell ref="J87:M87"/>
    <mergeCell ref="Q81:R81"/>
    <mergeCell ref="S81:V81"/>
    <mergeCell ref="J85:M85"/>
    <mergeCell ref="W84:Z84"/>
    <mergeCell ref="J86:M86"/>
    <mergeCell ref="S89:V89"/>
    <mergeCell ref="W89:Z89"/>
    <mergeCell ref="Q85:R85"/>
    <mergeCell ref="Q84:R84"/>
    <mergeCell ref="S84:V84"/>
    <mergeCell ref="Q87:R87"/>
    <mergeCell ref="W87:Z87"/>
    <mergeCell ref="W86:Z86"/>
    <mergeCell ref="W88:Z88"/>
    <mergeCell ref="S86:V86"/>
    <mergeCell ref="N84:O84"/>
    <mergeCell ref="Q82:R82"/>
    <mergeCell ref="S82:V82"/>
    <mergeCell ref="J83:M83"/>
    <mergeCell ref="N85:O85"/>
    <mergeCell ref="S85:V85"/>
    <mergeCell ref="S87:V87"/>
    <mergeCell ref="W85:Z85"/>
    <mergeCell ref="W82:Z82"/>
    <mergeCell ref="C92:D92"/>
    <mergeCell ref="G92:I92"/>
    <mergeCell ref="J92:M92"/>
    <mergeCell ref="N92:O92"/>
    <mergeCell ref="Q92:R92"/>
    <mergeCell ref="J90:M90"/>
    <mergeCell ref="N90:O90"/>
    <mergeCell ref="J88:M88"/>
    <mergeCell ref="G86:I86"/>
    <mergeCell ref="N88:O88"/>
    <mergeCell ref="Q88:R88"/>
    <mergeCell ref="N87:O87"/>
    <mergeCell ref="C89:D89"/>
    <mergeCell ref="G89:I89"/>
    <mergeCell ref="J89:M89"/>
    <mergeCell ref="N89:O89"/>
    <mergeCell ref="Q89:R89"/>
    <mergeCell ref="C91:D91"/>
    <mergeCell ref="G91:I91"/>
    <mergeCell ref="Q86:R86"/>
    <mergeCell ref="N86:O86"/>
    <mergeCell ref="C84:D84"/>
    <mergeCell ref="G84:I84"/>
    <mergeCell ref="J84:M84"/>
    <mergeCell ref="G88:I88"/>
    <mergeCell ref="C90:D90"/>
    <mergeCell ref="G90:I90"/>
    <mergeCell ref="C86:D86"/>
    <mergeCell ref="G82:I82"/>
    <mergeCell ref="J82:M82"/>
    <mergeCell ref="G87:I87"/>
    <mergeCell ref="C87:D87"/>
    <mergeCell ref="C88:D88"/>
    <mergeCell ref="E83:F83"/>
    <mergeCell ref="E84:F84"/>
    <mergeCell ref="C85:D85"/>
    <mergeCell ref="G85:I85"/>
    <mergeCell ref="S90:V90"/>
    <mergeCell ref="J91:M91"/>
    <mergeCell ref="N91:O91"/>
    <mergeCell ref="Q91:R91"/>
    <mergeCell ref="S91:V91"/>
    <mergeCell ref="E85:F85"/>
    <mergeCell ref="E86:F86"/>
    <mergeCell ref="E87:F87"/>
    <mergeCell ref="E88:F88"/>
    <mergeCell ref="E89:F89"/>
    <mergeCell ref="E90:F90"/>
    <mergeCell ref="E91:F91"/>
    <mergeCell ref="S88:V88"/>
    <mergeCell ref="J81:M81"/>
    <mergeCell ref="N81:O81"/>
    <mergeCell ref="G83:I83"/>
    <mergeCell ref="C83:D83"/>
    <mergeCell ref="N79:O79"/>
    <mergeCell ref="W79:Z79"/>
    <mergeCell ref="C80:D80"/>
    <mergeCell ref="G80:I80"/>
    <mergeCell ref="J80:M80"/>
    <mergeCell ref="N80:O80"/>
    <mergeCell ref="Q80:R80"/>
    <mergeCell ref="Q79:R79"/>
    <mergeCell ref="S79:V79"/>
    <mergeCell ref="S80:V80"/>
    <mergeCell ref="W81:Z81"/>
    <mergeCell ref="S83:V83"/>
    <mergeCell ref="W83:Z83"/>
    <mergeCell ref="N83:O83"/>
    <mergeCell ref="Q83:R83"/>
    <mergeCell ref="C82:D82"/>
    <mergeCell ref="C81:D81"/>
    <mergeCell ref="G81:I81"/>
    <mergeCell ref="N82:O82"/>
    <mergeCell ref="C77:D77"/>
    <mergeCell ref="G77:I77"/>
    <mergeCell ref="J75:M75"/>
    <mergeCell ref="W80:Z80"/>
    <mergeCell ref="C79:D79"/>
    <mergeCell ref="G79:I79"/>
    <mergeCell ref="Q77:R77"/>
    <mergeCell ref="S77:V77"/>
    <mergeCell ref="W77:Z77"/>
    <mergeCell ref="J77:M77"/>
    <mergeCell ref="N77:O77"/>
    <mergeCell ref="S76:V76"/>
    <mergeCell ref="W76:Z76"/>
    <mergeCell ref="C78:D78"/>
    <mergeCell ref="G78:I78"/>
    <mergeCell ref="J78:M78"/>
    <mergeCell ref="N78:O78"/>
    <mergeCell ref="J79:M79"/>
    <mergeCell ref="S78:V78"/>
    <mergeCell ref="W78:Z78"/>
    <mergeCell ref="Q78:R78"/>
    <mergeCell ref="Q75:R75"/>
    <mergeCell ref="S75:V75"/>
    <mergeCell ref="W75:Z75"/>
    <mergeCell ref="S72:V72"/>
    <mergeCell ref="C72:D72"/>
    <mergeCell ref="G72:I72"/>
    <mergeCell ref="J72:M72"/>
    <mergeCell ref="N72:O72"/>
    <mergeCell ref="Q71:R71"/>
    <mergeCell ref="S71:V71"/>
    <mergeCell ref="C73:D73"/>
    <mergeCell ref="J73:M73"/>
    <mergeCell ref="N73:O73"/>
    <mergeCell ref="Q73:R73"/>
    <mergeCell ref="G73:I73"/>
    <mergeCell ref="J71:M71"/>
    <mergeCell ref="N71:O71"/>
    <mergeCell ref="Q72:R72"/>
    <mergeCell ref="E71:F71"/>
    <mergeCell ref="E72:F72"/>
    <mergeCell ref="E73:F73"/>
    <mergeCell ref="C70:D70"/>
    <mergeCell ref="C69:D69"/>
    <mergeCell ref="G69:I69"/>
    <mergeCell ref="J69:M69"/>
    <mergeCell ref="Q69:R69"/>
    <mergeCell ref="S69:V69"/>
    <mergeCell ref="W69:Z69"/>
    <mergeCell ref="S68:V68"/>
    <mergeCell ref="N69:O69"/>
    <mergeCell ref="G70:I70"/>
    <mergeCell ref="C68:D68"/>
    <mergeCell ref="G68:I68"/>
    <mergeCell ref="J70:M70"/>
    <mergeCell ref="N70:O70"/>
    <mergeCell ref="Q70:R70"/>
    <mergeCell ref="Q68:R68"/>
    <mergeCell ref="S70:V70"/>
    <mergeCell ref="W70:Z70"/>
    <mergeCell ref="W68:Z68"/>
    <mergeCell ref="J68:M68"/>
    <mergeCell ref="N68:O68"/>
    <mergeCell ref="E68:F68"/>
    <mergeCell ref="E69:F69"/>
    <mergeCell ref="E70:F70"/>
    <mergeCell ref="C67:D67"/>
    <mergeCell ref="G67:I67"/>
    <mergeCell ref="J65:M65"/>
    <mergeCell ref="N67:O67"/>
    <mergeCell ref="G64:I64"/>
    <mergeCell ref="J64:M64"/>
    <mergeCell ref="N64:O64"/>
    <mergeCell ref="Q64:R64"/>
    <mergeCell ref="C66:D66"/>
    <mergeCell ref="G66:I66"/>
    <mergeCell ref="J66:M66"/>
    <mergeCell ref="J67:M67"/>
    <mergeCell ref="C64:D64"/>
    <mergeCell ref="C65:D65"/>
    <mergeCell ref="G65:I65"/>
    <mergeCell ref="Q67:R67"/>
    <mergeCell ref="E66:F66"/>
    <mergeCell ref="E67:F67"/>
    <mergeCell ref="E64:F64"/>
    <mergeCell ref="E65:F65"/>
    <mergeCell ref="J63:M63"/>
    <mergeCell ref="N63:O63"/>
    <mergeCell ref="G63:I63"/>
    <mergeCell ref="N65:O65"/>
    <mergeCell ref="S64:V64"/>
    <mergeCell ref="W64:Z64"/>
    <mergeCell ref="N66:O66"/>
    <mergeCell ref="Q66:R66"/>
    <mergeCell ref="Q62:R62"/>
    <mergeCell ref="S66:V66"/>
    <mergeCell ref="W66:Z66"/>
    <mergeCell ref="Q65:R65"/>
    <mergeCell ref="S65:V65"/>
    <mergeCell ref="S63:V63"/>
    <mergeCell ref="W63:Z63"/>
    <mergeCell ref="G62:I62"/>
    <mergeCell ref="J62:M62"/>
    <mergeCell ref="N62:O62"/>
    <mergeCell ref="W65:Z65"/>
    <mergeCell ref="C58:D58"/>
    <mergeCell ref="S62:V62"/>
    <mergeCell ref="W62:Z62"/>
    <mergeCell ref="C61:D61"/>
    <mergeCell ref="G61:I61"/>
    <mergeCell ref="Q59:R59"/>
    <mergeCell ref="S59:V59"/>
    <mergeCell ref="C63:D63"/>
    <mergeCell ref="C57:D57"/>
    <mergeCell ref="G57:I57"/>
    <mergeCell ref="C59:D59"/>
    <mergeCell ref="G59:I59"/>
    <mergeCell ref="G58:I58"/>
    <mergeCell ref="Q63:R63"/>
    <mergeCell ref="W59:Z59"/>
    <mergeCell ref="C60:D60"/>
    <mergeCell ref="G60:I60"/>
    <mergeCell ref="J60:M60"/>
    <mergeCell ref="S60:V60"/>
    <mergeCell ref="W60:Z60"/>
    <mergeCell ref="J59:M59"/>
    <mergeCell ref="N59:O59"/>
    <mergeCell ref="W61:Z61"/>
    <mergeCell ref="C62:D62"/>
    <mergeCell ref="S58:V58"/>
    <mergeCell ref="W58:Z58"/>
    <mergeCell ref="J61:M61"/>
    <mergeCell ref="N61:O61"/>
    <mergeCell ref="Q61:R61"/>
    <mergeCell ref="S61:V61"/>
    <mergeCell ref="N60:O60"/>
    <mergeCell ref="Q60:R60"/>
    <mergeCell ref="J58:M58"/>
    <mergeCell ref="N58:O58"/>
    <mergeCell ref="Q58:R58"/>
    <mergeCell ref="S55:V55"/>
    <mergeCell ref="W55:Z55"/>
    <mergeCell ref="J57:M57"/>
    <mergeCell ref="N57:O57"/>
    <mergeCell ref="Q57:R57"/>
    <mergeCell ref="S57:V57"/>
    <mergeCell ref="W57:Z57"/>
    <mergeCell ref="S56:V56"/>
    <mergeCell ref="W56:Z56"/>
    <mergeCell ref="C56:D56"/>
    <mergeCell ref="G56:I56"/>
    <mergeCell ref="J56:M56"/>
    <mergeCell ref="N56:O56"/>
    <mergeCell ref="Q56:R56"/>
    <mergeCell ref="C55:D55"/>
    <mergeCell ref="G55:I55"/>
    <mergeCell ref="Q54:R54"/>
    <mergeCell ref="W53:Z53"/>
    <mergeCell ref="S54:V54"/>
    <mergeCell ref="W54:Z54"/>
    <mergeCell ref="C53:D53"/>
    <mergeCell ref="G53:I53"/>
    <mergeCell ref="C54:D54"/>
    <mergeCell ref="G54:I54"/>
    <mergeCell ref="J54:M54"/>
    <mergeCell ref="N54:O54"/>
    <mergeCell ref="J53:M53"/>
    <mergeCell ref="N53:O53"/>
    <mergeCell ref="Q53:R53"/>
    <mergeCell ref="S53:V53"/>
    <mergeCell ref="J55:M55"/>
    <mergeCell ref="N55:O55"/>
    <mergeCell ref="Q55:R55"/>
    <mergeCell ref="C48:D48"/>
    <mergeCell ref="C51:D51"/>
    <mergeCell ref="G51:I51"/>
    <mergeCell ref="W52:Z52"/>
    <mergeCell ref="N51:O51"/>
    <mergeCell ref="Q51:R51"/>
    <mergeCell ref="S51:V51"/>
    <mergeCell ref="W51:Z51"/>
    <mergeCell ref="C52:D52"/>
    <mergeCell ref="N49:O49"/>
    <mergeCell ref="Q49:R49"/>
    <mergeCell ref="C49:D49"/>
    <mergeCell ref="S49:V49"/>
    <mergeCell ref="G52:I52"/>
    <mergeCell ref="J52:M52"/>
    <mergeCell ref="N52:O52"/>
    <mergeCell ref="Q52:R52"/>
    <mergeCell ref="S52:V52"/>
    <mergeCell ref="J51:M51"/>
    <mergeCell ref="G49:I49"/>
    <mergeCell ref="J49:M49"/>
    <mergeCell ref="W50:Z50"/>
    <mergeCell ref="J44:M44"/>
    <mergeCell ref="Q44:R44"/>
    <mergeCell ref="N45:O45"/>
    <mergeCell ref="W48:Z48"/>
    <mergeCell ref="S48:V48"/>
    <mergeCell ref="Q48:R48"/>
    <mergeCell ref="N48:O48"/>
    <mergeCell ref="J48:M48"/>
    <mergeCell ref="G48:I48"/>
    <mergeCell ref="B8:C8"/>
    <mergeCell ref="B10:C10"/>
    <mergeCell ref="M35:R35"/>
    <mergeCell ref="M37:R37"/>
    <mergeCell ref="B24:I24"/>
    <mergeCell ref="L24:R24"/>
    <mergeCell ref="Q8:AD8"/>
    <mergeCell ref="Q10:AD10"/>
    <mergeCell ref="X15:Z15"/>
    <mergeCell ref="X16:Z16"/>
    <mergeCell ref="X17:Z17"/>
    <mergeCell ref="C29:I29"/>
    <mergeCell ref="C27:I27"/>
    <mergeCell ref="M27:R27"/>
    <mergeCell ref="M29:R29"/>
    <mergeCell ref="C37:I37"/>
    <mergeCell ref="X20:Z20"/>
    <mergeCell ref="X19:Z19"/>
    <mergeCell ref="D8:N8"/>
    <mergeCell ref="D10:N10"/>
    <mergeCell ref="X24:Z24"/>
    <mergeCell ref="X27:Z27"/>
    <mergeCell ref="X29:Z29"/>
    <mergeCell ref="X35:Z35"/>
    <mergeCell ref="C93:D93"/>
    <mergeCell ref="G93:I93"/>
    <mergeCell ref="J93:M93"/>
    <mergeCell ref="N93:O93"/>
    <mergeCell ref="Q93:R93"/>
    <mergeCell ref="S93:V93"/>
    <mergeCell ref="W93:Z93"/>
    <mergeCell ref="Q45:R45"/>
    <mergeCell ref="C35:I35"/>
    <mergeCell ref="M39:R39"/>
    <mergeCell ref="N44:O44"/>
    <mergeCell ref="C39:I39"/>
    <mergeCell ref="G45:I45"/>
    <mergeCell ref="G44:I44"/>
    <mergeCell ref="C44:D44"/>
    <mergeCell ref="W45:Z45"/>
    <mergeCell ref="W44:Z44"/>
    <mergeCell ref="W49:Z49"/>
    <mergeCell ref="C50:D50"/>
    <mergeCell ref="G50:I50"/>
    <mergeCell ref="J50:M50"/>
    <mergeCell ref="N50:O50"/>
    <mergeCell ref="Q50:R50"/>
    <mergeCell ref="S50:V50"/>
    <mergeCell ref="C97:D97"/>
    <mergeCell ref="G97:I97"/>
    <mergeCell ref="J97:M97"/>
    <mergeCell ref="N97:O97"/>
    <mergeCell ref="Q97:R97"/>
    <mergeCell ref="S97:V97"/>
    <mergeCell ref="W97:Z97"/>
    <mergeCell ref="C94:D94"/>
    <mergeCell ref="G94:I94"/>
    <mergeCell ref="J94:M94"/>
    <mergeCell ref="N94:O94"/>
    <mergeCell ref="Q94:R94"/>
    <mergeCell ref="S94:V94"/>
    <mergeCell ref="W94:Z94"/>
    <mergeCell ref="C95:D95"/>
    <mergeCell ref="G95:I95"/>
    <mergeCell ref="J95:M95"/>
    <mergeCell ref="N95:O95"/>
    <mergeCell ref="Q95:R95"/>
    <mergeCell ref="S95:V95"/>
    <mergeCell ref="W95:Z95"/>
    <mergeCell ref="C96:D96"/>
    <mergeCell ref="C100:D100"/>
    <mergeCell ref="G100:I100"/>
    <mergeCell ref="J100:M100"/>
    <mergeCell ref="N100:O100"/>
    <mergeCell ref="Q100:R100"/>
    <mergeCell ref="S100:V100"/>
    <mergeCell ref="W100:Z100"/>
    <mergeCell ref="C98:D98"/>
    <mergeCell ref="G98:I98"/>
    <mergeCell ref="J98:M98"/>
    <mergeCell ref="N98:O98"/>
    <mergeCell ref="Q98:R98"/>
    <mergeCell ref="S98:V98"/>
    <mergeCell ref="W98:Z98"/>
    <mergeCell ref="C99:D99"/>
    <mergeCell ref="G99:I99"/>
    <mergeCell ref="J99:M99"/>
    <mergeCell ref="N99:O99"/>
    <mergeCell ref="Q99:R99"/>
    <mergeCell ref="S99:V99"/>
    <mergeCell ref="W99:Z99"/>
    <mergeCell ref="AA44:AD44"/>
    <mergeCell ref="AA45:AD45"/>
    <mergeCell ref="C102:D102"/>
    <mergeCell ref="G102:I102"/>
    <mergeCell ref="J102:M102"/>
    <mergeCell ref="N102:O102"/>
    <mergeCell ref="Q102:R102"/>
    <mergeCell ref="S102:V102"/>
    <mergeCell ref="W102:Z102"/>
    <mergeCell ref="C101:D101"/>
    <mergeCell ref="G101:I101"/>
    <mergeCell ref="J101:M101"/>
    <mergeCell ref="N101:O101"/>
    <mergeCell ref="Q101:R101"/>
    <mergeCell ref="S101:V101"/>
    <mergeCell ref="W101:Z101"/>
    <mergeCell ref="G96:I96"/>
    <mergeCell ref="J96:M96"/>
    <mergeCell ref="N96:O96"/>
    <mergeCell ref="Q96:R96"/>
    <mergeCell ref="S96:V96"/>
    <mergeCell ref="W96:Z96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83:AD83"/>
    <mergeCell ref="AA84:AD84"/>
    <mergeCell ref="AA85:AD85"/>
    <mergeCell ref="AA68:AD68"/>
    <mergeCell ref="AA69:AD69"/>
    <mergeCell ref="AA70:AD70"/>
    <mergeCell ref="AA71:AD71"/>
    <mergeCell ref="AA72:AD72"/>
    <mergeCell ref="AA73:AD73"/>
    <mergeCell ref="AA74:AD74"/>
    <mergeCell ref="AA75:AD75"/>
    <mergeCell ref="AA76:AD76"/>
    <mergeCell ref="AA102:AD102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AA86:AD86"/>
    <mergeCell ref="AA87:AD87"/>
    <mergeCell ref="AA88:AD88"/>
    <mergeCell ref="AA89:AD89"/>
    <mergeCell ref="AA90:AD90"/>
    <mergeCell ref="AA91:AD91"/>
    <mergeCell ref="AA92:AD92"/>
    <mergeCell ref="E102:F102"/>
    <mergeCell ref="E44:F44"/>
    <mergeCell ref="X18:Z18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S45:V45"/>
    <mergeCell ref="S44:V44"/>
    <mergeCell ref="J45:M45"/>
    <mergeCell ref="X37:Z37"/>
    <mergeCell ref="X39:Z39"/>
    <mergeCell ref="AE44:AH44"/>
    <mergeCell ref="AE45:AH45"/>
    <mergeCell ref="E101:F101"/>
    <mergeCell ref="AA95:AD95"/>
    <mergeCell ref="AA96:AD96"/>
    <mergeCell ref="AA97:AD97"/>
    <mergeCell ref="AA98:AD98"/>
    <mergeCell ref="AA99:AD99"/>
    <mergeCell ref="AA100:AD100"/>
    <mergeCell ref="AA101:AD101"/>
    <mergeCell ref="AA93:AD93"/>
    <mergeCell ref="AA94:AD94"/>
    <mergeCell ref="AA77:AD77"/>
    <mergeCell ref="AA78:AD78"/>
    <mergeCell ref="AA79:AD79"/>
    <mergeCell ref="AA80:AD80"/>
    <mergeCell ref="AA81:AD81"/>
    <mergeCell ref="AA82:AD82"/>
    <mergeCell ref="AE48:AH48"/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1:AH71"/>
    <mergeCell ref="AE72:AH72"/>
    <mergeCell ref="AE73:AH73"/>
    <mergeCell ref="AE74:AH74"/>
    <mergeCell ref="AE75:AH75"/>
    <mergeCell ref="AE76:AH76"/>
    <mergeCell ref="AE77:AH77"/>
    <mergeCell ref="AE78:AH78"/>
    <mergeCell ref="AE79:AH79"/>
    <mergeCell ref="AE80:AH80"/>
    <mergeCell ref="AE81:AH81"/>
    <mergeCell ref="AE82:AH82"/>
    <mergeCell ref="AE83:AH83"/>
    <mergeCell ref="AE84:AH84"/>
    <mergeCell ref="AE85:AH85"/>
    <mergeCell ref="AE86:AH86"/>
    <mergeCell ref="AE87:AH87"/>
    <mergeCell ref="AE88:AH88"/>
    <mergeCell ref="AE89:AH89"/>
    <mergeCell ref="AE90:AH90"/>
    <mergeCell ref="AE91:AH91"/>
    <mergeCell ref="AE92:AH92"/>
    <mergeCell ref="AE102:AH102"/>
    <mergeCell ref="AE93:AH93"/>
    <mergeCell ref="AE94:AH94"/>
    <mergeCell ref="AE95:AH95"/>
    <mergeCell ref="AE96:AH96"/>
    <mergeCell ref="AE97:AH97"/>
    <mergeCell ref="AE98:AH98"/>
    <mergeCell ref="AE99:AH99"/>
    <mergeCell ref="AE100:AH100"/>
    <mergeCell ref="AE101:AH101"/>
  </mergeCells>
  <phoneticPr fontId="4" type="noConversion"/>
  <pageMargins left="0.47244094488188981" right="0.47244094488188981" top="0.35433070866141736" bottom="0.35433070866141736" header="0.31496062992125984" footer="0.31496062992125984"/>
  <pageSetup paperSize="9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7F612CF4-C81B-4BD5-A3F0-68889C4EAC9E}">
            <xm:f>Rekenblad!$L$7=1</xm:f>
            <x14:dxf>
              <fill>
                <patternFill>
                  <bgColor rgb="FFFF0000"/>
                </patternFill>
              </fill>
            </x14:dxf>
          </x14:cfRule>
          <xm:sqref>AA48:AH48</xm:sqref>
        </x14:conditionalFormatting>
        <x14:conditionalFormatting xmlns:xm="http://schemas.microsoft.com/office/excel/2006/main">
          <x14:cfRule type="expression" priority="54" id="{9DDCE773-B160-4F67-975A-8AD70D1BBB9C}">
            <xm:f>Rekenblad!$L$8=1</xm:f>
            <x14:dxf>
              <fill>
                <patternFill>
                  <bgColor rgb="FFFF0000"/>
                </patternFill>
              </fill>
            </x14:dxf>
          </x14:cfRule>
          <xm:sqref>AA49:AH49</xm:sqref>
        </x14:conditionalFormatting>
        <x14:conditionalFormatting xmlns:xm="http://schemas.microsoft.com/office/excel/2006/main">
          <x14:cfRule type="expression" priority="53" id="{E4CDDAFF-9858-4D14-9CA0-CFC5D9220A98}">
            <xm:f>Rekenblad!$L$9=1</xm:f>
            <x14:dxf>
              <fill>
                <patternFill>
                  <bgColor rgb="FFFF0000"/>
                </patternFill>
              </fill>
            </x14:dxf>
          </x14:cfRule>
          <xm:sqref>AA50:AH50</xm:sqref>
        </x14:conditionalFormatting>
        <x14:conditionalFormatting xmlns:xm="http://schemas.microsoft.com/office/excel/2006/main">
          <x14:cfRule type="expression" priority="52" id="{9017E012-3CA2-4B21-B12E-779E9CCA0BB1}">
            <xm:f>Rekenblad!$L$10=1</xm:f>
            <x14:dxf>
              <fill>
                <patternFill>
                  <bgColor rgb="FFFF0000"/>
                </patternFill>
              </fill>
            </x14:dxf>
          </x14:cfRule>
          <xm:sqref>AA51:AH51</xm:sqref>
        </x14:conditionalFormatting>
        <x14:conditionalFormatting xmlns:xm="http://schemas.microsoft.com/office/excel/2006/main">
          <x14:cfRule type="expression" priority="51" id="{CCB465D9-CA74-449B-AC58-7925E024B7C7}">
            <xm:f>Rekenblad!$L$11=1</xm:f>
            <x14:dxf>
              <fill>
                <patternFill>
                  <bgColor rgb="FFFF0000"/>
                </patternFill>
              </fill>
            </x14:dxf>
          </x14:cfRule>
          <xm:sqref>AA52:AH52</xm:sqref>
        </x14:conditionalFormatting>
        <x14:conditionalFormatting xmlns:xm="http://schemas.microsoft.com/office/excel/2006/main">
          <x14:cfRule type="expression" priority="50" id="{A3D6486C-BCF5-427D-9B35-FAA919E87057}">
            <xm:f>Rekenblad!$L$12=1</xm:f>
            <x14:dxf>
              <fill>
                <patternFill>
                  <bgColor rgb="FFFF0000"/>
                </patternFill>
              </fill>
            </x14:dxf>
          </x14:cfRule>
          <xm:sqref>AA53:AH53</xm:sqref>
        </x14:conditionalFormatting>
        <x14:conditionalFormatting xmlns:xm="http://schemas.microsoft.com/office/excel/2006/main">
          <x14:cfRule type="expression" priority="49" id="{3A88D140-B1B9-4EF4-89C2-C26764B2BFA9}">
            <xm:f>Rekenblad!$L$13=1</xm:f>
            <x14:dxf>
              <fill>
                <patternFill>
                  <bgColor rgb="FFFF0000"/>
                </patternFill>
              </fill>
            </x14:dxf>
          </x14:cfRule>
          <xm:sqref>AA54:AH54</xm:sqref>
        </x14:conditionalFormatting>
        <x14:conditionalFormatting xmlns:xm="http://schemas.microsoft.com/office/excel/2006/main">
          <x14:cfRule type="expression" priority="48" id="{3AA56659-F235-4024-8E69-8B98FFCA61B8}">
            <xm:f>Rekenblad!$L$14=1</xm:f>
            <x14:dxf>
              <fill>
                <patternFill>
                  <bgColor rgb="FFFF0000"/>
                </patternFill>
              </fill>
            </x14:dxf>
          </x14:cfRule>
          <xm:sqref>AA55:AH55</xm:sqref>
        </x14:conditionalFormatting>
        <x14:conditionalFormatting xmlns:xm="http://schemas.microsoft.com/office/excel/2006/main">
          <x14:cfRule type="expression" priority="47" id="{B692B6B0-61B8-486F-872C-22FD2C3D7BEB}">
            <xm:f>Rekenblad!$L$15=1</xm:f>
            <x14:dxf>
              <fill>
                <patternFill>
                  <bgColor rgb="FFFF0000"/>
                </patternFill>
              </fill>
            </x14:dxf>
          </x14:cfRule>
          <xm:sqref>AA56:AH56</xm:sqref>
        </x14:conditionalFormatting>
        <x14:conditionalFormatting xmlns:xm="http://schemas.microsoft.com/office/excel/2006/main">
          <x14:cfRule type="expression" priority="46" id="{D395348F-3583-4D13-944F-88AFCCA23F7E}">
            <xm:f>Rekenblad!$L$16=1</xm:f>
            <x14:dxf>
              <fill>
                <patternFill>
                  <bgColor rgb="FFFF0000"/>
                </patternFill>
              </fill>
            </x14:dxf>
          </x14:cfRule>
          <xm:sqref>AA57:AH57</xm:sqref>
        </x14:conditionalFormatting>
        <x14:conditionalFormatting xmlns:xm="http://schemas.microsoft.com/office/excel/2006/main">
          <x14:cfRule type="expression" priority="45" id="{3A45B8EA-5116-421A-A8B4-17019B0919E8}">
            <xm:f>Rekenblad!$L$17=1</xm:f>
            <x14:dxf>
              <fill>
                <patternFill>
                  <bgColor rgb="FFFF0000"/>
                </patternFill>
              </fill>
            </x14:dxf>
          </x14:cfRule>
          <xm:sqref>AA58:AH58</xm:sqref>
        </x14:conditionalFormatting>
        <x14:conditionalFormatting xmlns:xm="http://schemas.microsoft.com/office/excel/2006/main">
          <x14:cfRule type="expression" priority="44" id="{CEBDAC9F-DD9B-45F1-8D8F-21AE0A533241}">
            <xm:f>Rekenblad!$L$18=1</xm:f>
            <x14:dxf>
              <fill>
                <patternFill>
                  <bgColor rgb="FFFF0000"/>
                </patternFill>
              </fill>
            </x14:dxf>
          </x14:cfRule>
          <xm:sqref>AA59:AH59</xm:sqref>
        </x14:conditionalFormatting>
        <x14:conditionalFormatting xmlns:xm="http://schemas.microsoft.com/office/excel/2006/main">
          <x14:cfRule type="expression" priority="43" id="{442183C2-0F81-4A4F-A6A9-1038436AD141}">
            <xm:f>Rekenblad!$L$19=1</xm:f>
            <x14:dxf>
              <fill>
                <patternFill>
                  <bgColor rgb="FFFF0000"/>
                </patternFill>
              </fill>
            </x14:dxf>
          </x14:cfRule>
          <xm:sqref>AA60:AH60</xm:sqref>
        </x14:conditionalFormatting>
        <x14:conditionalFormatting xmlns:xm="http://schemas.microsoft.com/office/excel/2006/main">
          <x14:cfRule type="expression" priority="42" id="{64789E56-7249-4F41-81E3-368A7E25481B}">
            <xm:f>Rekenblad!$L$20=1</xm:f>
            <x14:dxf>
              <fill>
                <patternFill>
                  <bgColor rgb="FFFF0000"/>
                </patternFill>
              </fill>
            </x14:dxf>
          </x14:cfRule>
          <xm:sqref>AA61:AH61</xm:sqref>
        </x14:conditionalFormatting>
        <x14:conditionalFormatting xmlns:xm="http://schemas.microsoft.com/office/excel/2006/main">
          <x14:cfRule type="expression" priority="41" id="{218CF40D-AF5B-424E-98B7-5F18746FDEEE}">
            <xm:f>Rekenblad!$L$21=1</xm:f>
            <x14:dxf>
              <fill>
                <patternFill>
                  <bgColor rgb="FFFF0000"/>
                </patternFill>
              </fill>
            </x14:dxf>
          </x14:cfRule>
          <xm:sqref>AA62:AH62</xm:sqref>
        </x14:conditionalFormatting>
        <x14:conditionalFormatting xmlns:xm="http://schemas.microsoft.com/office/excel/2006/main">
          <x14:cfRule type="expression" priority="40" id="{69B85E89-C3A9-4640-9D1F-EB5132B7BF09}">
            <xm:f>Rekenblad!$L$22=1</xm:f>
            <x14:dxf>
              <fill>
                <patternFill>
                  <bgColor rgb="FFFF0000"/>
                </patternFill>
              </fill>
            </x14:dxf>
          </x14:cfRule>
          <xm:sqref>AA63:AH63</xm:sqref>
        </x14:conditionalFormatting>
        <x14:conditionalFormatting xmlns:xm="http://schemas.microsoft.com/office/excel/2006/main">
          <x14:cfRule type="expression" priority="39" id="{1A778B9F-4F9B-45E4-B3FB-7DD516ABA44D}">
            <xm:f>Rekenblad!$L$23=1</xm:f>
            <x14:dxf>
              <fill>
                <patternFill>
                  <bgColor rgb="FFFF0000"/>
                </patternFill>
              </fill>
            </x14:dxf>
          </x14:cfRule>
          <xm:sqref>AA64:AH64</xm:sqref>
        </x14:conditionalFormatting>
        <x14:conditionalFormatting xmlns:xm="http://schemas.microsoft.com/office/excel/2006/main">
          <x14:cfRule type="expression" priority="38" id="{48689617-A586-4F88-BDA1-C3855E3000BB}">
            <xm:f>Rekenblad!$L$24=1</xm:f>
            <x14:dxf>
              <fill>
                <patternFill>
                  <bgColor rgb="FFFF0000"/>
                </patternFill>
              </fill>
            </x14:dxf>
          </x14:cfRule>
          <xm:sqref>AA65:AH65</xm:sqref>
        </x14:conditionalFormatting>
        <x14:conditionalFormatting xmlns:xm="http://schemas.microsoft.com/office/excel/2006/main">
          <x14:cfRule type="expression" priority="37" id="{6765AC08-FDDE-4B0C-A48A-0363780D4C66}">
            <xm:f>Rekenblad!$L$25=1</xm:f>
            <x14:dxf>
              <fill>
                <patternFill>
                  <bgColor rgb="FFFF0000"/>
                </patternFill>
              </fill>
            </x14:dxf>
          </x14:cfRule>
          <xm:sqref>AA66:AH66</xm:sqref>
        </x14:conditionalFormatting>
        <x14:conditionalFormatting xmlns:xm="http://schemas.microsoft.com/office/excel/2006/main">
          <x14:cfRule type="expression" priority="36" id="{F6C2F0E0-029C-42CF-AF6C-C5D6F636CDE7}">
            <xm:f>Rekenblad!$L$26=1</xm:f>
            <x14:dxf>
              <fill>
                <patternFill>
                  <bgColor rgb="FFFF0000"/>
                </patternFill>
              </fill>
            </x14:dxf>
          </x14:cfRule>
          <xm:sqref>AA67:AH67</xm:sqref>
        </x14:conditionalFormatting>
        <x14:conditionalFormatting xmlns:xm="http://schemas.microsoft.com/office/excel/2006/main">
          <x14:cfRule type="expression" priority="35" id="{A3CF15C4-FCD3-4FA8-9348-2407248672B1}">
            <xm:f>Rekenblad!$L$27=1</xm:f>
            <x14:dxf>
              <fill>
                <patternFill>
                  <bgColor rgb="FFFF0000"/>
                </patternFill>
              </fill>
            </x14:dxf>
          </x14:cfRule>
          <xm:sqref>AA68:AH68</xm:sqref>
        </x14:conditionalFormatting>
        <x14:conditionalFormatting xmlns:xm="http://schemas.microsoft.com/office/excel/2006/main">
          <x14:cfRule type="expression" priority="34" id="{738BA87D-3B6C-467D-A747-C5AC7DDD2F99}">
            <xm:f>Rekenblad!$L$28=1</xm:f>
            <x14:dxf>
              <fill>
                <patternFill>
                  <bgColor rgb="FFFF0000"/>
                </patternFill>
              </fill>
            </x14:dxf>
          </x14:cfRule>
          <xm:sqref>AA69:AH69</xm:sqref>
        </x14:conditionalFormatting>
        <x14:conditionalFormatting xmlns:xm="http://schemas.microsoft.com/office/excel/2006/main">
          <x14:cfRule type="expression" priority="33" id="{25BC5A8B-0234-41A9-8FE8-79881C7792B4}">
            <xm:f>Rekenblad!$L$29=1</xm:f>
            <x14:dxf>
              <fill>
                <patternFill>
                  <bgColor rgb="FFFF0000"/>
                </patternFill>
              </fill>
            </x14:dxf>
          </x14:cfRule>
          <xm:sqref>AA70:AH70</xm:sqref>
        </x14:conditionalFormatting>
        <x14:conditionalFormatting xmlns:xm="http://schemas.microsoft.com/office/excel/2006/main">
          <x14:cfRule type="expression" priority="32" id="{42C63467-73BF-4BDE-80F2-7AFDFE840E78}">
            <xm:f>Rekenblad!$L$30=1</xm:f>
            <x14:dxf>
              <fill>
                <patternFill>
                  <bgColor rgb="FFFF0000"/>
                </patternFill>
              </fill>
            </x14:dxf>
          </x14:cfRule>
          <xm:sqref>AA71:AH71</xm:sqref>
        </x14:conditionalFormatting>
        <x14:conditionalFormatting xmlns:xm="http://schemas.microsoft.com/office/excel/2006/main">
          <x14:cfRule type="expression" priority="31" id="{C520D690-1FEF-48F2-B589-261E2FDADE3D}">
            <xm:f>Rekenblad!$L$31=1</xm:f>
            <x14:dxf>
              <fill>
                <patternFill>
                  <bgColor rgb="FFFF0000"/>
                </patternFill>
              </fill>
            </x14:dxf>
          </x14:cfRule>
          <xm:sqref>AA72:AH72</xm:sqref>
        </x14:conditionalFormatting>
        <x14:conditionalFormatting xmlns:xm="http://schemas.microsoft.com/office/excel/2006/main">
          <x14:cfRule type="expression" priority="30" id="{25EBA4F1-8746-49F9-A5B5-6DACD202F550}">
            <xm:f>Rekenblad!$L$32=1</xm:f>
            <x14:dxf>
              <fill>
                <patternFill>
                  <bgColor rgb="FFFF0000"/>
                </patternFill>
              </fill>
            </x14:dxf>
          </x14:cfRule>
          <xm:sqref>AA73:AH73</xm:sqref>
        </x14:conditionalFormatting>
        <x14:conditionalFormatting xmlns:xm="http://schemas.microsoft.com/office/excel/2006/main">
          <x14:cfRule type="expression" priority="29" id="{78D3243C-576F-4AA1-9EC7-3D88CB54956F}">
            <xm:f>Rekenblad!$L$33=1</xm:f>
            <x14:dxf>
              <fill>
                <patternFill>
                  <bgColor rgb="FFFF0000"/>
                </patternFill>
              </fill>
            </x14:dxf>
          </x14:cfRule>
          <xm:sqref>AA74:AH74</xm:sqref>
        </x14:conditionalFormatting>
        <x14:conditionalFormatting xmlns:xm="http://schemas.microsoft.com/office/excel/2006/main">
          <x14:cfRule type="expression" priority="28" id="{9DB1BEFB-1A20-4254-8EDD-E39E5FEB23AF}">
            <xm:f>Rekenblad!$L$34=1</xm:f>
            <x14:dxf>
              <fill>
                <patternFill>
                  <bgColor rgb="FFFF0000"/>
                </patternFill>
              </fill>
            </x14:dxf>
          </x14:cfRule>
          <xm:sqref>AA75:AH75</xm:sqref>
        </x14:conditionalFormatting>
        <x14:conditionalFormatting xmlns:xm="http://schemas.microsoft.com/office/excel/2006/main">
          <x14:cfRule type="expression" priority="27" id="{B2DA846C-E3FF-49AA-9D76-F4E93115ACE3}">
            <xm:f>Rekenblad!$L$35=1</xm:f>
            <x14:dxf>
              <fill>
                <patternFill>
                  <bgColor rgb="FFFF0000"/>
                </patternFill>
              </fill>
            </x14:dxf>
          </x14:cfRule>
          <xm:sqref>AA76:AH76</xm:sqref>
        </x14:conditionalFormatting>
        <x14:conditionalFormatting xmlns:xm="http://schemas.microsoft.com/office/excel/2006/main">
          <x14:cfRule type="expression" priority="26" id="{71ABC173-F633-466C-B37F-3C83C642CDE4}">
            <xm:f>Rekenblad!$L$36=1</xm:f>
            <x14:dxf>
              <fill>
                <patternFill>
                  <bgColor rgb="FFFF0000"/>
                </patternFill>
              </fill>
            </x14:dxf>
          </x14:cfRule>
          <xm:sqref>AA77:AH77</xm:sqref>
        </x14:conditionalFormatting>
        <x14:conditionalFormatting xmlns:xm="http://schemas.microsoft.com/office/excel/2006/main">
          <x14:cfRule type="expression" priority="25" id="{CB24C392-76AC-4B44-9312-7B36F300A536}">
            <xm:f>Rekenblad!$L$37=1</xm:f>
            <x14:dxf>
              <fill>
                <patternFill>
                  <bgColor rgb="FFFF0000"/>
                </patternFill>
              </fill>
            </x14:dxf>
          </x14:cfRule>
          <xm:sqref>AA78:AH78</xm:sqref>
        </x14:conditionalFormatting>
        <x14:conditionalFormatting xmlns:xm="http://schemas.microsoft.com/office/excel/2006/main">
          <x14:cfRule type="expression" priority="24" id="{A27AE01C-122E-4D07-B9FD-C4FC3A026D5A}">
            <xm:f>Rekenblad!$L$38=1</xm:f>
            <x14:dxf>
              <fill>
                <patternFill>
                  <bgColor rgb="FFFF0000"/>
                </patternFill>
              </fill>
            </x14:dxf>
          </x14:cfRule>
          <xm:sqref>AA79:AH79</xm:sqref>
        </x14:conditionalFormatting>
        <x14:conditionalFormatting xmlns:xm="http://schemas.microsoft.com/office/excel/2006/main">
          <x14:cfRule type="expression" priority="23" id="{59C567C6-2E37-4D1E-B784-BDF6BB00891D}">
            <xm:f>Rekenblad!$L$39=1</xm:f>
            <x14:dxf>
              <fill>
                <patternFill>
                  <bgColor rgb="FFFF0000"/>
                </patternFill>
              </fill>
            </x14:dxf>
          </x14:cfRule>
          <xm:sqref>AA80:AH80</xm:sqref>
        </x14:conditionalFormatting>
        <x14:conditionalFormatting xmlns:xm="http://schemas.microsoft.com/office/excel/2006/main">
          <x14:cfRule type="expression" priority="22" id="{956D3E3F-DD12-4DCF-B9AE-7E31D894847A}">
            <xm:f>Rekenblad!$L$40=1</xm:f>
            <x14:dxf>
              <fill>
                <patternFill>
                  <bgColor rgb="FFFF0000"/>
                </patternFill>
              </fill>
            </x14:dxf>
          </x14:cfRule>
          <xm:sqref>AA81:AH81</xm:sqref>
        </x14:conditionalFormatting>
        <x14:conditionalFormatting xmlns:xm="http://schemas.microsoft.com/office/excel/2006/main">
          <x14:cfRule type="expression" priority="21" id="{08BD772E-A9E8-40B3-B6A8-6320C044AD6E}">
            <xm:f>Rekenblad!$L$41=1</xm:f>
            <x14:dxf>
              <fill>
                <patternFill>
                  <bgColor rgb="FFFF0000"/>
                </patternFill>
              </fill>
            </x14:dxf>
          </x14:cfRule>
          <xm:sqref>AA82:AH82</xm:sqref>
        </x14:conditionalFormatting>
        <x14:conditionalFormatting xmlns:xm="http://schemas.microsoft.com/office/excel/2006/main">
          <x14:cfRule type="expression" priority="20" id="{53E9A5AA-4524-444E-ABDD-87A243C3F0C3}">
            <xm:f>Rekenblad!$L$42=1</xm:f>
            <x14:dxf>
              <fill>
                <patternFill>
                  <bgColor rgb="FFFF0000"/>
                </patternFill>
              </fill>
            </x14:dxf>
          </x14:cfRule>
          <xm:sqref>AA83:AH83</xm:sqref>
        </x14:conditionalFormatting>
        <x14:conditionalFormatting xmlns:xm="http://schemas.microsoft.com/office/excel/2006/main">
          <x14:cfRule type="expression" priority="19" id="{8369A3DA-EDCE-4144-9C2F-44CB6352DB04}">
            <xm:f>Rekenblad!$L$43=1</xm:f>
            <x14:dxf>
              <fill>
                <patternFill>
                  <bgColor rgb="FFFF0000"/>
                </patternFill>
              </fill>
            </x14:dxf>
          </x14:cfRule>
          <xm:sqref>AA84:AH84</xm:sqref>
        </x14:conditionalFormatting>
        <x14:conditionalFormatting xmlns:xm="http://schemas.microsoft.com/office/excel/2006/main">
          <x14:cfRule type="expression" priority="18" id="{0CBB3613-F95D-44CD-AB6D-71A0E590A036}">
            <xm:f>Rekenblad!$L$44=1</xm:f>
            <x14:dxf>
              <fill>
                <patternFill>
                  <bgColor rgb="FFFF0000"/>
                </patternFill>
              </fill>
            </x14:dxf>
          </x14:cfRule>
          <xm:sqref>AA85:AH85</xm:sqref>
        </x14:conditionalFormatting>
        <x14:conditionalFormatting xmlns:xm="http://schemas.microsoft.com/office/excel/2006/main">
          <x14:cfRule type="expression" priority="17" id="{CB5591BE-0DA6-4870-A5F5-CAA73C1C1D5E}">
            <xm:f>Rekenblad!$L$45=1</xm:f>
            <x14:dxf>
              <fill>
                <patternFill>
                  <bgColor rgb="FFFF0000"/>
                </patternFill>
              </fill>
            </x14:dxf>
          </x14:cfRule>
          <xm:sqref>AA86:AH86</xm:sqref>
        </x14:conditionalFormatting>
        <x14:conditionalFormatting xmlns:xm="http://schemas.microsoft.com/office/excel/2006/main">
          <x14:cfRule type="expression" priority="16" id="{944F647E-B13E-4041-939B-3F5DF9D99CFE}">
            <xm:f>Rekenblad!$L$46=1</xm:f>
            <x14:dxf>
              <fill>
                <patternFill>
                  <bgColor rgb="FFFF0000"/>
                </patternFill>
              </fill>
            </x14:dxf>
          </x14:cfRule>
          <xm:sqref>AA87:AH87</xm:sqref>
        </x14:conditionalFormatting>
        <x14:conditionalFormatting xmlns:xm="http://schemas.microsoft.com/office/excel/2006/main">
          <x14:cfRule type="expression" priority="15" id="{DA3A6CDA-3237-4AED-8D6B-4749C390E3D1}">
            <xm:f>Rekenblad!$L$47=1</xm:f>
            <x14:dxf>
              <fill>
                <patternFill>
                  <bgColor rgb="FFFF0000"/>
                </patternFill>
              </fill>
            </x14:dxf>
          </x14:cfRule>
          <xm:sqref>AA88:AH88</xm:sqref>
        </x14:conditionalFormatting>
        <x14:conditionalFormatting xmlns:xm="http://schemas.microsoft.com/office/excel/2006/main">
          <x14:cfRule type="expression" priority="14" id="{3251CAF0-4166-41D0-8ACF-3DE8914E2783}">
            <xm:f>Rekenblad!$L$48=1</xm:f>
            <x14:dxf>
              <fill>
                <patternFill>
                  <bgColor rgb="FFFF0000"/>
                </patternFill>
              </fill>
            </x14:dxf>
          </x14:cfRule>
          <xm:sqref>AA89:AH89</xm:sqref>
        </x14:conditionalFormatting>
        <x14:conditionalFormatting xmlns:xm="http://schemas.microsoft.com/office/excel/2006/main">
          <x14:cfRule type="expression" priority="13" id="{9EBE68C8-8360-46E4-8774-B5DC71C9A7D2}">
            <xm:f>Rekenblad!$L$49=1</xm:f>
            <x14:dxf>
              <fill>
                <patternFill>
                  <bgColor rgb="FFFF0000"/>
                </patternFill>
              </fill>
            </x14:dxf>
          </x14:cfRule>
          <xm:sqref>AA90:AH90</xm:sqref>
        </x14:conditionalFormatting>
        <x14:conditionalFormatting xmlns:xm="http://schemas.microsoft.com/office/excel/2006/main">
          <x14:cfRule type="expression" priority="12" id="{E6D7A1E3-B169-496A-BD2F-DE9B1E0C2534}">
            <xm:f>Rekenblad!$L$50=1</xm:f>
            <x14:dxf>
              <fill>
                <patternFill>
                  <bgColor rgb="FFFF0000"/>
                </patternFill>
              </fill>
            </x14:dxf>
          </x14:cfRule>
          <xm:sqref>AA91:AH91</xm:sqref>
        </x14:conditionalFormatting>
        <x14:conditionalFormatting xmlns:xm="http://schemas.microsoft.com/office/excel/2006/main">
          <x14:cfRule type="expression" priority="11" id="{4BB0820D-5E54-4349-B235-EAEBEA241E6D}">
            <xm:f>Rekenblad!$L$51=1</xm:f>
            <x14:dxf>
              <fill>
                <patternFill>
                  <bgColor rgb="FFFF0000"/>
                </patternFill>
              </fill>
            </x14:dxf>
          </x14:cfRule>
          <xm:sqref>AA92:AH92</xm:sqref>
        </x14:conditionalFormatting>
        <x14:conditionalFormatting xmlns:xm="http://schemas.microsoft.com/office/excel/2006/main">
          <x14:cfRule type="expression" priority="10" id="{3479AFEC-E5FB-4F94-A28C-200DFA32213E}">
            <xm:f>Rekenblad!$L$52=1</xm:f>
            <x14:dxf>
              <fill>
                <patternFill>
                  <bgColor rgb="FFFF0000"/>
                </patternFill>
              </fill>
            </x14:dxf>
          </x14:cfRule>
          <xm:sqref>AA93:AH93</xm:sqref>
        </x14:conditionalFormatting>
        <x14:conditionalFormatting xmlns:xm="http://schemas.microsoft.com/office/excel/2006/main">
          <x14:cfRule type="expression" priority="9" id="{BCA2A830-1DC8-4B43-8D43-A9C9CCB200B5}">
            <xm:f>Rekenblad!$L$53=1</xm:f>
            <x14:dxf>
              <fill>
                <patternFill>
                  <bgColor rgb="FFFF0000"/>
                </patternFill>
              </fill>
            </x14:dxf>
          </x14:cfRule>
          <xm:sqref>AA94:AH94</xm:sqref>
        </x14:conditionalFormatting>
        <x14:conditionalFormatting xmlns:xm="http://schemas.microsoft.com/office/excel/2006/main">
          <x14:cfRule type="expression" priority="8" id="{76448536-D6EA-4A55-9866-7685A2DD3132}">
            <xm:f>Rekenblad!$L$54=1</xm:f>
            <x14:dxf>
              <fill>
                <patternFill>
                  <bgColor rgb="FFFF0000"/>
                </patternFill>
              </fill>
            </x14:dxf>
          </x14:cfRule>
          <xm:sqref>AA95:AH95</xm:sqref>
        </x14:conditionalFormatting>
        <x14:conditionalFormatting xmlns:xm="http://schemas.microsoft.com/office/excel/2006/main">
          <x14:cfRule type="expression" priority="7" id="{DE908085-C1E8-4F99-9BFA-C6D5A73B4719}">
            <xm:f>Rekenblad!$L$55=1</xm:f>
            <x14:dxf>
              <fill>
                <patternFill>
                  <bgColor rgb="FFFF0000"/>
                </patternFill>
              </fill>
            </x14:dxf>
          </x14:cfRule>
          <xm:sqref>AA96:AH96</xm:sqref>
        </x14:conditionalFormatting>
        <x14:conditionalFormatting xmlns:xm="http://schemas.microsoft.com/office/excel/2006/main">
          <x14:cfRule type="expression" priority="6" id="{4C86C611-2B04-4873-8A37-A040368C3888}">
            <xm:f>Rekenblad!$L$56=1</xm:f>
            <x14:dxf>
              <fill>
                <patternFill>
                  <bgColor rgb="FFFF0000"/>
                </patternFill>
              </fill>
            </x14:dxf>
          </x14:cfRule>
          <xm:sqref>AA97:AH97</xm:sqref>
        </x14:conditionalFormatting>
        <x14:conditionalFormatting xmlns:xm="http://schemas.microsoft.com/office/excel/2006/main">
          <x14:cfRule type="expression" priority="5" id="{B6DADB0D-D8A5-458A-8E2D-799EA365FCCC}">
            <xm:f>Rekenblad!$L$57=1</xm:f>
            <x14:dxf>
              <fill>
                <patternFill>
                  <bgColor rgb="FFFF0000"/>
                </patternFill>
              </fill>
            </x14:dxf>
          </x14:cfRule>
          <xm:sqref>AA98:AH98</xm:sqref>
        </x14:conditionalFormatting>
        <x14:conditionalFormatting xmlns:xm="http://schemas.microsoft.com/office/excel/2006/main">
          <x14:cfRule type="expression" priority="4" id="{C53FE1F4-A221-475E-B91D-2BC8660B9D0E}">
            <xm:f>Rekenblad!$L$58=1</xm:f>
            <x14:dxf>
              <fill>
                <patternFill>
                  <bgColor rgb="FFFF0000"/>
                </patternFill>
              </fill>
            </x14:dxf>
          </x14:cfRule>
          <xm:sqref>AA99:AH99</xm:sqref>
        </x14:conditionalFormatting>
        <x14:conditionalFormatting xmlns:xm="http://schemas.microsoft.com/office/excel/2006/main">
          <x14:cfRule type="expression" priority="3" id="{FB300B86-1A1E-4765-BB52-946E2E3BFE9A}">
            <xm:f>Rekenblad!$L$59=1</xm:f>
            <x14:dxf>
              <fill>
                <patternFill>
                  <bgColor rgb="FFFF0000"/>
                </patternFill>
              </fill>
            </x14:dxf>
          </x14:cfRule>
          <xm:sqref>AA100:AH100</xm:sqref>
        </x14:conditionalFormatting>
        <x14:conditionalFormatting xmlns:xm="http://schemas.microsoft.com/office/excel/2006/main">
          <x14:cfRule type="expression" priority="2" id="{E5C1780B-07D3-43C0-ABA8-BC374D66CFBF}">
            <xm:f>Rekenblad!$L$60=1</xm:f>
            <x14:dxf>
              <fill>
                <patternFill>
                  <bgColor rgb="FFFF0000"/>
                </patternFill>
              </fill>
            </x14:dxf>
          </x14:cfRule>
          <xm:sqref>AA101:AH101</xm:sqref>
        </x14:conditionalFormatting>
        <x14:conditionalFormatting xmlns:xm="http://schemas.microsoft.com/office/excel/2006/main">
          <x14:cfRule type="expression" priority="1" id="{280A3917-F0BE-4F73-8E11-615EBC0F6EEA}">
            <xm:f>Rekenblad!$L$61=1</xm:f>
            <x14:dxf>
              <fill>
                <patternFill>
                  <bgColor rgb="FFFF0000"/>
                </patternFill>
              </fill>
            </x14:dxf>
          </x14:cfRule>
          <xm:sqref>AA102:AH102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L66"/>
  <sheetViews>
    <sheetView workbookViewId="0">
      <selection activeCell="J2" sqref="J2"/>
    </sheetView>
  </sheetViews>
  <sheetFormatPr defaultRowHeight="12.75" x14ac:dyDescent="0.2"/>
  <cols>
    <col min="1" max="1" width="16.7109375" style="16" customWidth="1"/>
    <col min="2" max="11" width="9.7109375" style="16" customWidth="1"/>
    <col min="12" max="16384" width="9.140625" style="16"/>
  </cols>
  <sheetData>
    <row r="2" spans="1:12" x14ac:dyDescent="0.2">
      <c r="A2" s="18" t="s">
        <v>62</v>
      </c>
      <c r="B2" s="17" t="str">
        <f>IF(Invulblad!C27="","",1)</f>
        <v/>
      </c>
      <c r="C2" s="17" t="str">
        <f>IF(Invulblad!C29="","",1)</f>
        <v/>
      </c>
      <c r="D2" s="17" t="str">
        <f>IF(Invulblad!C31="","",1)</f>
        <v/>
      </c>
      <c r="E2" s="17" t="str">
        <f>IF(Invulblad!C33="","",1)</f>
        <v/>
      </c>
      <c r="F2" s="17" t="str">
        <f>IF(Invulblad!C35="","",1)</f>
        <v/>
      </c>
      <c r="G2" s="17" t="str">
        <f>IF(Invulblad!C37="","",1)</f>
        <v/>
      </c>
      <c r="H2" s="17" t="str">
        <f>IF(Invulblad!C39="","",1)</f>
        <v/>
      </c>
    </row>
    <row r="4" spans="1:12" x14ac:dyDescent="0.2">
      <c r="A4" s="17" t="s">
        <v>63</v>
      </c>
      <c r="B4" s="17" t="str">
        <f>IF(Invulblad!M27="","",1)</f>
        <v/>
      </c>
      <c r="C4" s="17" t="str">
        <f>IF(Invulblad!M29="","",1)</f>
        <v/>
      </c>
      <c r="D4" s="17" t="str">
        <f>IF(Invulblad!M31="","",1)</f>
        <v/>
      </c>
      <c r="E4" s="17" t="str">
        <f>IF(Invulblad!M33="","",1)</f>
        <v/>
      </c>
      <c r="F4" s="17" t="str">
        <f>IF(Invulblad!M35="","",1)</f>
        <v/>
      </c>
      <c r="G4" s="17" t="str">
        <f>IF(Invulblad!M37="","",1)</f>
        <v/>
      </c>
      <c r="H4" s="17" t="str">
        <f>IF(Invulblad!M39="","",1)</f>
        <v/>
      </c>
    </row>
    <row r="6" spans="1:12" x14ac:dyDescent="0.2">
      <c r="A6" s="16" t="s">
        <v>64</v>
      </c>
      <c r="E6" s="16" t="s">
        <v>8</v>
      </c>
      <c r="F6" s="16" t="s">
        <v>65</v>
      </c>
      <c r="G6" s="16" t="s">
        <v>95</v>
      </c>
      <c r="H6" s="16" t="s">
        <v>98</v>
      </c>
      <c r="I6" s="16" t="s">
        <v>100</v>
      </c>
      <c r="J6" s="16" t="s">
        <v>101</v>
      </c>
      <c r="L6" s="16" t="s">
        <v>102</v>
      </c>
    </row>
    <row r="7" spans="1:12" x14ac:dyDescent="0.2">
      <c r="A7" s="17" t="str">
        <f>IF(Invulblad!C48="","",Invulblad!C48)</f>
        <v/>
      </c>
      <c r="B7" s="17" t="str">
        <f>IF(Invulblad!E48="","",Invulblad!E48)</f>
        <v/>
      </c>
      <c r="C7" s="81" t="str">
        <f>IF(Invulblad!E48="","",Invulblad!E48)</f>
        <v/>
      </c>
      <c r="D7" s="81"/>
      <c r="E7" s="17" t="str">
        <f>IF(Invulblad!S48="","",IF(Invulblad!S48="nee",0,IF(Invulblad!S48="ja",1,FALSE)))</f>
        <v/>
      </c>
      <c r="F7" s="17" t="str">
        <f>IF(Invulblad!W48="","",IF(Invulblad!W48="nee",0,IF(Invulblad!W48="ja",1,FALSE)))</f>
        <v/>
      </c>
      <c r="G7" s="17" t="str">
        <f>IF(Invulblad!AA48="","",IF(Invulblad!AA48="nee",0,IF(Invulblad!AA48="ja",1,FALSE)))</f>
        <v/>
      </c>
      <c r="H7" s="17" t="str">
        <f>IF(Invulblad!AE48="","",IF(Invulblad!AE48="nee",0,IF(Invulblad!AE48="ja",1,FALSE)))</f>
        <v/>
      </c>
      <c r="I7" s="17">
        <f>SUM(E7:H7)</f>
        <v>0</v>
      </c>
      <c r="J7" s="17">
        <f>IF(I7=0,0,1)</f>
        <v>0</v>
      </c>
      <c r="L7" s="17" t="str">
        <f>IF(AND(G7="",H7=""),"",IF(AND(G7=1,H7=1),1,0))</f>
        <v/>
      </c>
    </row>
    <row r="8" spans="1:12" x14ac:dyDescent="0.2">
      <c r="A8" s="17" t="str">
        <f>IF(Invulblad!C49="","",Invulblad!C49)</f>
        <v/>
      </c>
      <c r="B8" s="17" t="str">
        <f>IF(Invulblad!E49="","",Invulblad!E49)</f>
        <v/>
      </c>
      <c r="C8" s="81" t="str">
        <f>IF(Invulblad!F49="","",Invulblad!F49)</f>
        <v/>
      </c>
      <c r="D8" s="81"/>
      <c r="E8" s="17" t="str">
        <f>IF(Invulblad!S49="","",IF(Invulblad!S49="nee",0,IF(Invulblad!S49="ja",1,FALSE)))</f>
        <v/>
      </c>
      <c r="F8" s="17" t="str">
        <f>IF(Invulblad!W49="","",IF(Invulblad!W49="nee",0,IF(Invulblad!W49="ja",1,FALSE)))</f>
        <v/>
      </c>
      <c r="G8" s="17" t="str">
        <f>IF(Invulblad!AA49="","",IF(Invulblad!AA49="nee",0,IF(Invulblad!AA49="ja",1,FALSE)))</f>
        <v/>
      </c>
      <c r="H8" s="17" t="str">
        <f>IF(Invulblad!AE49="","",IF(Invulblad!AE49="nee",0,IF(Invulblad!AE49="ja",1,FALSE)))</f>
        <v/>
      </c>
      <c r="I8" s="17">
        <f t="shared" ref="I8:I61" si="0">SUM(E8:H8)</f>
        <v>0</v>
      </c>
      <c r="J8" s="17">
        <f t="shared" ref="J8:J40" si="1">IF(I8=0,0,1)</f>
        <v>0</v>
      </c>
      <c r="L8" s="17" t="str">
        <f t="shared" ref="L8:L61" si="2">IF(AND(G8="",H8=""),"",IF(AND(G8=1,H8=1),1,0))</f>
        <v/>
      </c>
    </row>
    <row r="9" spans="1:12" x14ac:dyDescent="0.2">
      <c r="A9" s="17" t="str">
        <f>IF(Invulblad!C50="","",Invulblad!C50)</f>
        <v/>
      </c>
      <c r="B9" s="17" t="str">
        <f>IF(Invulblad!E50="","",Invulblad!E50)</f>
        <v/>
      </c>
      <c r="C9" s="81" t="str">
        <f>IF(Invulblad!F50="","",Invulblad!F50)</f>
        <v/>
      </c>
      <c r="D9" s="81"/>
      <c r="E9" s="17" t="str">
        <f>IF(Invulblad!S50="","",IF(Invulblad!S50="nee",0,IF(Invulblad!S50="ja",1,FALSE)))</f>
        <v/>
      </c>
      <c r="F9" s="17" t="str">
        <f>IF(Invulblad!W50="","",IF(Invulblad!W50="nee",0,IF(Invulblad!W50="ja",1,FALSE)))</f>
        <v/>
      </c>
      <c r="G9" s="17" t="str">
        <f>IF(Invulblad!AA50="","",IF(Invulblad!AA50="nee",0,IF(Invulblad!AA50="ja",1,FALSE)))</f>
        <v/>
      </c>
      <c r="H9" s="17" t="str">
        <f>IF(Invulblad!AE50="","",IF(Invulblad!AE50="nee",0,IF(Invulblad!AE50="ja",1,FALSE)))</f>
        <v/>
      </c>
      <c r="I9" s="17">
        <f t="shared" si="0"/>
        <v>0</v>
      </c>
      <c r="J9" s="17">
        <f t="shared" si="1"/>
        <v>0</v>
      </c>
      <c r="L9" s="17" t="str">
        <f t="shared" si="2"/>
        <v/>
      </c>
    </row>
    <row r="10" spans="1:12" x14ac:dyDescent="0.2">
      <c r="A10" s="17" t="str">
        <f>IF(Invulblad!C51="","",Invulblad!C51)</f>
        <v/>
      </c>
      <c r="B10" s="17" t="str">
        <f>IF(Invulblad!E51="","",Invulblad!E51)</f>
        <v/>
      </c>
      <c r="C10" s="81" t="str">
        <f>IF(Invulblad!F51="","",Invulblad!F51)</f>
        <v/>
      </c>
      <c r="D10" s="81"/>
      <c r="E10" s="17" t="str">
        <f>IF(Invulblad!S51="","",IF(Invulblad!S51="nee",0,IF(Invulblad!S51="ja",1,FALSE)))</f>
        <v/>
      </c>
      <c r="F10" s="17" t="str">
        <f>IF(Invulblad!W51="","",IF(Invulblad!W51="nee",0,IF(Invulblad!W51="ja",1,FALSE)))</f>
        <v/>
      </c>
      <c r="G10" s="17" t="str">
        <f>IF(Invulblad!AA51="","",IF(Invulblad!AA51="nee",0,IF(Invulblad!AA51="ja",1,FALSE)))</f>
        <v/>
      </c>
      <c r="H10" s="17" t="str">
        <f>IF(Invulblad!AE51="","",IF(Invulblad!AE51="nee",0,IF(Invulblad!AE51="ja",1,FALSE)))</f>
        <v/>
      </c>
      <c r="I10" s="17">
        <f t="shared" si="0"/>
        <v>0</v>
      </c>
      <c r="J10" s="17">
        <f t="shared" si="1"/>
        <v>0</v>
      </c>
      <c r="L10" s="17" t="str">
        <f t="shared" si="2"/>
        <v/>
      </c>
    </row>
    <row r="11" spans="1:12" x14ac:dyDescent="0.2">
      <c r="A11" s="17" t="str">
        <f>IF(Invulblad!C52="","",Invulblad!C52)</f>
        <v/>
      </c>
      <c r="B11" s="17" t="str">
        <f>IF(Invulblad!E52="","",Invulblad!E52)</f>
        <v/>
      </c>
      <c r="C11" s="81" t="str">
        <f>IF(Invulblad!F52="","",Invulblad!F52)</f>
        <v/>
      </c>
      <c r="D11" s="81"/>
      <c r="E11" s="17" t="str">
        <f>IF(Invulblad!S52="","",IF(Invulblad!S52="nee",0,IF(Invulblad!S52="ja",1,FALSE)))</f>
        <v/>
      </c>
      <c r="F11" s="17" t="str">
        <f>IF(Invulblad!W52="","",IF(Invulblad!W52="nee",0,IF(Invulblad!W52="ja",1,FALSE)))</f>
        <v/>
      </c>
      <c r="G11" s="17" t="str">
        <f>IF(Invulblad!AA52="","",IF(Invulblad!AA52="nee",0,IF(Invulblad!AA52="ja",1,FALSE)))</f>
        <v/>
      </c>
      <c r="H11" s="17" t="str">
        <f>IF(Invulblad!AE52="","",IF(Invulblad!AE52="nee",0,IF(Invulblad!AE52="ja",1,FALSE)))</f>
        <v/>
      </c>
      <c r="I11" s="17">
        <f t="shared" si="0"/>
        <v>0</v>
      </c>
      <c r="J11" s="17">
        <f t="shared" si="1"/>
        <v>0</v>
      </c>
      <c r="L11" s="17" t="str">
        <f t="shared" si="2"/>
        <v/>
      </c>
    </row>
    <row r="12" spans="1:12" x14ac:dyDescent="0.2">
      <c r="A12" s="17" t="str">
        <f>IF(Invulblad!C53="","",Invulblad!C53)</f>
        <v/>
      </c>
      <c r="B12" s="17" t="str">
        <f>IF(Invulblad!E53="","",Invulblad!E53)</f>
        <v/>
      </c>
      <c r="C12" s="81" t="str">
        <f>IF(Invulblad!F53="","",Invulblad!F53)</f>
        <v/>
      </c>
      <c r="D12" s="81"/>
      <c r="E12" s="17" t="str">
        <f>IF(Invulblad!S53="","",IF(Invulblad!S53="nee",0,IF(Invulblad!S53="ja",1,FALSE)))</f>
        <v/>
      </c>
      <c r="F12" s="17" t="str">
        <f>IF(Invulblad!W53="","",IF(Invulblad!W53="nee",0,IF(Invulblad!W53="ja",1,FALSE)))</f>
        <v/>
      </c>
      <c r="G12" s="17" t="str">
        <f>IF(Invulblad!AA53="","",IF(Invulblad!AA53="nee",0,IF(Invulblad!AA53="ja",1,FALSE)))</f>
        <v/>
      </c>
      <c r="H12" s="17" t="str">
        <f>IF(Invulblad!AE53="","",IF(Invulblad!AE53="nee",0,IF(Invulblad!AE53="ja",1,FALSE)))</f>
        <v/>
      </c>
      <c r="I12" s="17">
        <f t="shared" si="0"/>
        <v>0</v>
      </c>
      <c r="J12" s="17">
        <f t="shared" si="1"/>
        <v>0</v>
      </c>
      <c r="L12" s="17" t="str">
        <f t="shared" si="2"/>
        <v/>
      </c>
    </row>
    <row r="13" spans="1:12" x14ac:dyDescent="0.2">
      <c r="A13" s="17" t="str">
        <f>IF(Invulblad!C54="","",Invulblad!C54)</f>
        <v/>
      </c>
      <c r="B13" s="17" t="str">
        <f>IF(Invulblad!E54="","",Invulblad!E54)</f>
        <v/>
      </c>
      <c r="C13" s="81" t="str">
        <f>IF(Invulblad!F54="","",Invulblad!F54)</f>
        <v/>
      </c>
      <c r="D13" s="81"/>
      <c r="E13" s="17" t="str">
        <f>IF(Invulblad!S54="","",IF(Invulblad!S54="nee",0,IF(Invulblad!S54="ja",1,FALSE)))</f>
        <v/>
      </c>
      <c r="F13" s="17" t="str">
        <f>IF(Invulblad!W54="","",IF(Invulblad!W54="nee",0,IF(Invulblad!W54="ja",1,FALSE)))</f>
        <v/>
      </c>
      <c r="G13" s="17" t="str">
        <f>IF(Invulblad!AA54="","",IF(Invulblad!AA54="nee",0,IF(Invulblad!AA54="ja",1,FALSE)))</f>
        <v/>
      </c>
      <c r="H13" s="17" t="str">
        <f>IF(Invulblad!AE54="","",IF(Invulblad!AE54="nee",0,IF(Invulblad!AE54="ja",1,FALSE)))</f>
        <v/>
      </c>
      <c r="I13" s="17">
        <f t="shared" si="0"/>
        <v>0</v>
      </c>
      <c r="J13" s="17">
        <f t="shared" si="1"/>
        <v>0</v>
      </c>
      <c r="L13" s="17" t="str">
        <f t="shared" si="2"/>
        <v/>
      </c>
    </row>
    <row r="14" spans="1:12" x14ac:dyDescent="0.2">
      <c r="A14" s="17" t="str">
        <f>IF(Invulblad!C55="","",Invulblad!C55)</f>
        <v/>
      </c>
      <c r="B14" s="17" t="str">
        <f>IF(Invulblad!E55="","",Invulblad!E55)</f>
        <v/>
      </c>
      <c r="C14" s="81" t="str">
        <f>IF(Invulblad!F55="","",Invulblad!F55)</f>
        <v/>
      </c>
      <c r="D14" s="81"/>
      <c r="E14" s="17" t="str">
        <f>IF(Invulblad!S55="","",IF(Invulblad!S55="nee",0,IF(Invulblad!S55="ja",1,FALSE)))</f>
        <v/>
      </c>
      <c r="F14" s="17" t="str">
        <f>IF(Invulblad!W55="","",IF(Invulblad!W55="nee",0,IF(Invulblad!W55="ja",1,FALSE)))</f>
        <v/>
      </c>
      <c r="G14" s="17" t="str">
        <f>IF(Invulblad!AA55="","",IF(Invulblad!AA55="nee",0,IF(Invulblad!AA55="ja",1,FALSE)))</f>
        <v/>
      </c>
      <c r="H14" s="17" t="str">
        <f>IF(Invulblad!AE55="","",IF(Invulblad!AE55="nee",0,IF(Invulblad!AE55="ja",1,FALSE)))</f>
        <v/>
      </c>
      <c r="I14" s="17">
        <f t="shared" si="0"/>
        <v>0</v>
      </c>
      <c r="J14" s="17">
        <f t="shared" si="1"/>
        <v>0</v>
      </c>
      <c r="L14" s="17" t="str">
        <f t="shared" si="2"/>
        <v/>
      </c>
    </row>
    <row r="15" spans="1:12" x14ac:dyDescent="0.2">
      <c r="A15" s="17" t="str">
        <f>IF(Invulblad!C56="","",Invulblad!C56)</f>
        <v/>
      </c>
      <c r="B15" s="17" t="str">
        <f>IF(Invulblad!E56="","",Invulblad!E56)</f>
        <v/>
      </c>
      <c r="C15" s="81" t="str">
        <f>IF(Invulblad!F56="","",Invulblad!F56)</f>
        <v/>
      </c>
      <c r="D15" s="81"/>
      <c r="E15" s="17" t="str">
        <f>IF(Invulblad!S56="","",IF(Invulblad!S56="nee",0,IF(Invulblad!S56="ja",1,FALSE)))</f>
        <v/>
      </c>
      <c r="F15" s="17" t="str">
        <f>IF(Invulblad!W56="","",IF(Invulblad!W56="nee",0,IF(Invulblad!W56="ja",1,FALSE)))</f>
        <v/>
      </c>
      <c r="G15" s="17" t="str">
        <f>IF(Invulblad!AA56="","",IF(Invulblad!AA56="nee",0,IF(Invulblad!AA56="ja",1,FALSE)))</f>
        <v/>
      </c>
      <c r="H15" s="17" t="str">
        <f>IF(Invulblad!AE56="","",IF(Invulblad!AE56="nee",0,IF(Invulblad!AE56="ja",1,FALSE)))</f>
        <v/>
      </c>
      <c r="I15" s="17">
        <f t="shared" si="0"/>
        <v>0</v>
      </c>
      <c r="J15" s="17">
        <f t="shared" si="1"/>
        <v>0</v>
      </c>
      <c r="L15" s="17" t="str">
        <f t="shared" si="2"/>
        <v/>
      </c>
    </row>
    <row r="16" spans="1:12" x14ac:dyDescent="0.2">
      <c r="A16" s="17" t="str">
        <f>IF(Invulblad!C57="","",Invulblad!C57)</f>
        <v/>
      </c>
      <c r="B16" s="17" t="str">
        <f>IF(Invulblad!E57="","",Invulblad!E57)</f>
        <v/>
      </c>
      <c r="C16" s="81" t="str">
        <f>IF(Invulblad!F57="","",Invulblad!F57)</f>
        <v/>
      </c>
      <c r="D16" s="81"/>
      <c r="E16" s="17" t="str">
        <f>IF(Invulblad!S57="","",IF(Invulblad!S57="nee",0,IF(Invulblad!S57="ja",1,FALSE)))</f>
        <v/>
      </c>
      <c r="F16" s="17" t="str">
        <f>IF(Invulblad!W57="","",IF(Invulblad!W57="nee",0,IF(Invulblad!W57="ja",1,FALSE)))</f>
        <v/>
      </c>
      <c r="G16" s="17" t="str">
        <f>IF(Invulblad!AA57="","",IF(Invulblad!AA57="nee",0,IF(Invulblad!AA57="ja",1,FALSE)))</f>
        <v/>
      </c>
      <c r="H16" s="17" t="str">
        <f>IF(Invulblad!AE57="","",IF(Invulblad!AE57="nee",0,IF(Invulblad!AE57="ja",1,FALSE)))</f>
        <v/>
      </c>
      <c r="I16" s="17">
        <f t="shared" si="0"/>
        <v>0</v>
      </c>
      <c r="J16" s="17">
        <f t="shared" si="1"/>
        <v>0</v>
      </c>
      <c r="L16" s="17" t="str">
        <f t="shared" si="2"/>
        <v/>
      </c>
    </row>
    <row r="17" spans="1:12" x14ac:dyDescent="0.2">
      <c r="A17" s="17" t="str">
        <f>IF(Invulblad!C58="","",Invulblad!C58)</f>
        <v/>
      </c>
      <c r="B17" s="17" t="str">
        <f>IF(Invulblad!E58="","",Invulblad!E58)</f>
        <v/>
      </c>
      <c r="C17" s="81" t="str">
        <f>IF(Invulblad!F58="","",Invulblad!F58)</f>
        <v/>
      </c>
      <c r="D17" s="81"/>
      <c r="E17" s="17" t="str">
        <f>IF(Invulblad!S58="","",IF(Invulblad!S58="nee",0,IF(Invulblad!S58="ja",1,FALSE)))</f>
        <v/>
      </c>
      <c r="F17" s="17" t="str">
        <f>IF(Invulblad!W58="","",IF(Invulblad!W58="nee",0,IF(Invulblad!W58="ja",1,FALSE)))</f>
        <v/>
      </c>
      <c r="G17" s="17" t="str">
        <f>IF(Invulblad!AA58="","",IF(Invulblad!AA58="nee",0,IF(Invulblad!AA58="ja",1,FALSE)))</f>
        <v/>
      </c>
      <c r="H17" s="17" t="str">
        <f>IF(Invulblad!AE58="","",IF(Invulblad!AE58="nee",0,IF(Invulblad!AE58="ja",1,FALSE)))</f>
        <v/>
      </c>
      <c r="I17" s="17">
        <f t="shared" si="0"/>
        <v>0</v>
      </c>
      <c r="J17" s="17">
        <f t="shared" si="1"/>
        <v>0</v>
      </c>
      <c r="L17" s="17" t="str">
        <f t="shared" si="2"/>
        <v/>
      </c>
    </row>
    <row r="18" spans="1:12" x14ac:dyDescent="0.2">
      <c r="A18" s="17" t="str">
        <f>IF(Invulblad!C59="","",Invulblad!C59)</f>
        <v/>
      </c>
      <c r="B18" s="17" t="str">
        <f>IF(Invulblad!E59="","",Invulblad!E59)</f>
        <v/>
      </c>
      <c r="C18" s="81" t="str">
        <f>IF(Invulblad!F59="","",Invulblad!F59)</f>
        <v/>
      </c>
      <c r="D18" s="81"/>
      <c r="E18" s="17" t="str">
        <f>IF(Invulblad!S59="","",IF(Invulblad!S59="nee",0,IF(Invulblad!S59="ja",1,FALSE)))</f>
        <v/>
      </c>
      <c r="F18" s="17" t="str">
        <f>IF(Invulblad!W59="","",IF(Invulblad!W59="nee",0,IF(Invulblad!W59="ja",1,FALSE)))</f>
        <v/>
      </c>
      <c r="G18" s="17" t="str">
        <f>IF(Invulblad!AA59="","",IF(Invulblad!AA59="nee",0,IF(Invulblad!AA59="ja",1,FALSE)))</f>
        <v/>
      </c>
      <c r="H18" s="17" t="str">
        <f>IF(Invulblad!AE59="","",IF(Invulblad!AE59="nee",0,IF(Invulblad!AE59="ja",1,FALSE)))</f>
        <v/>
      </c>
      <c r="I18" s="17">
        <f t="shared" si="0"/>
        <v>0</v>
      </c>
      <c r="J18" s="17">
        <f t="shared" si="1"/>
        <v>0</v>
      </c>
      <c r="L18" s="17" t="str">
        <f t="shared" si="2"/>
        <v/>
      </c>
    </row>
    <row r="19" spans="1:12" x14ac:dyDescent="0.2">
      <c r="A19" s="17" t="str">
        <f>IF(Invulblad!C60="","",Invulblad!C60)</f>
        <v/>
      </c>
      <c r="B19" s="17" t="str">
        <f>IF(Invulblad!E60="","",Invulblad!E60)</f>
        <v/>
      </c>
      <c r="C19" s="81" t="str">
        <f>IF(Invulblad!F60="","",Invulblad!F60)</f>
        <v/>
      </c>
      <c r="D19" s="81"/>
      <c r="E19" s="17" t="str">
        <f>IF(Invulblad!S60="","",IF(Invulblad!S60="nee",0,IF(Invulblad!S60="ja",1,FALSE)))</f>
        <v/>
      </c>
      <c r="F19" s="17" t="str">
        <f>IF(Invulblad!W60="","",IF(Invulblad!W60="nee",0,IF(Invulblad!W60="ja",1,FALSE)))</f>
        <v/>
      </c>
      <c r="G19" s="17" t="str">
        <f>IF(Invulblad!AA60="","",IF(Invulblad!AA60="nee",0,IF(Invulblad!AA60="ja",1,FALSE)))</f>
        <v/>
      </c>
      <c r="H19" s="17" t="str">
        <f>IF(Invulblad!AE60="","",IF(Invulblad!AE60="nee",0,IF(Invulblad!AE60="ja",1,FALSE)))</f>
        <v/>
      </c>
      <c r="I19" s="17">
        <f t="shared" si="0"/>
        <v>0</v>
      </c>
      <c r="J19" s="17">
        <f t="shared" si="1"/>
        <v>0</v>
      </c>
      <c r="L19" s="17" t="str">
        <f t="shared" si="2"/>
        <v/>
      </c>
    </row>
    <row r="20" spans="1:12" x14ac:dyDescent="0.2">
      <c r="A20" s="17" t="str">
        <f>IF(Invulblad!C61="","",Invulblad!C61)</f>
        <v/>
      </c>
      <c r="B20" s="17" t="str">
        <f>IF(Invulblad!E61="","",Invulblad!E61)</f>
        <v/>
      </c>
      <c r="C20" s="81" t="str">
        <f>IF(Invulblad!F61="","",Invulblad!F61)</f>
        <v/>
      </c>
      <c r="D20" s="81"/>
      <c r="E20" s="17" t="str">
        <f>IF(Invulblad!S61="","",IF(Invulblad!S61="nee",0,IF(Invulblad!S61="ja",1,FALSE)))</f>
        <v/>
      </c>
      <c r="F20" s="17" t="str">
        <f>IF(Invulblad!W61="","",IF(Invulblad!W61="nee",0,IF(Invulblad!W61="ja",1,FALSE)))</f>
        <v/>
      </c>
      <c r="G20" s="17" t="str">
        <f>IF(Invulblad!AA61="","",IF(Invulblad!AA61="nee",0,IF(Invulblad!AA61="ja",1,FALSE)))</f>
        <v/>
      </c>
      <c r="H20" s="17" t="str">
        <f>IF(Invulblad!AE61="","",IF(Invulblad!AE61="nee",0,IF(Invulblad!AE61="ja",1,FALSE)))</f>
        <v/>
      </c>
      <c r="I20" s="17">
        <f t="shared" si="0"/>
        <v>0</v>
      </c>
      <c r="J20" s="17">
        <f t="shared" si="1"/>
        <v>0</v>
      </c>
      <c r="L20" s="17" t="str">
        <f t="shared" si="2"/>
        <v/>
      </c>
    </row>
    <row r="21" spans="1:12" x14ac:dyDescent="0.2">
      <c r="A21" s="17" t="str">
        <f>IF(Invulblad!C62="","",Invulblad!C62)</f>
        <v/>
      </c>
      <c r="B21" s="17" t="str">
        <f>IF(Invulblad!E62="","",Invulblad!E62)</f>
        <v/>
      </c>
      <c r="C21" s="81" t="str">
        <f>IF(Invulblad!F62="","",Invulblad!F62)</f>
        <v/>
      </c>
      <c r="D21" s="81"/>
      <c r="E21" s="17" t="str">
        <f>IF(Invulblad!S62="","",IF(Invulblad!S62="nee",0,IF(Invulblad!S62="ja",1,FALSE)))</f>
        <v/>
      </c>
      <c r="F21" s="17" t="str">
        <f>IF(Invulblad!W62="","",IF(Invulblad!W62="nee",0,IF(Invulblad!W62="ja",1,FALSE)))</f>
        <v/>
      </c>
      <c r="G21" s="17" t="str">
        <f>IF(Invulblad!AA62="","",IF(Invulblad!AA62="nee",0,IF(Invulblad!AA62="ja",1,FALSE)))</f>
        <v/>
      </c>
      <c r="H21" s="17" t="str">
        <f>IF(Invulblad!AE62="","",IF(Invulblad!AE62="nee",0,IF(Invulblad!AE62="ja",1,FALSE)))</f>
        <v/>
      </c>
      <c r="I21" s="17">
        <f t="shared" si="0"/>
        <v>0</v>
      </c>
      <c r="J21" s="17">
        <f t="shared" si="1"/>
        <v>0</v>
      </c>
      <c r="L21" s="17" t="str">
        <f t="shared" si="2"/>
        <v/>
      </c>
    </row>
    <row r="22" spans="1:12" x14ac:dyDescent="0.2">
      <c r="A22" s="17" t="str">
        <f>IF(Invulblad!C63="","",Invulblad!C63)</f>
        <v/>
      </c>
      <c r="B22" s="17" t="str">
        <f>IF(Invulblad!E63="","",Invulblad!E63)</f>
        <v/>
      </c>
      <c r="C22" s="81" t="str">
        <f>IF(Invulblad!F63="","",Invulblad!F63)</f>
        <v/>
      </c>
      <c r="D22" s="81"/>
      <c r="E22" s="17" t="str">
        <f>IF(Invulblad!S63="","",IF(Invulblad!S63="nee",0,IF(Invulblad!S63="ja",1,FALSE)))</f>
        <v/>
      </c>
      <c r="F22" s="17" t="str">
        <f>IF(Invulblad!W63="","",IF(Invulblad!W63="nee",0,IF(Invulblad!W63="ja",1,FALSE)))</f>
        <v/>
      </c>
      <c r="G22" s="17" t="str">
        <f>IF(Invulblad!AA63="","",IF(Invulblad!AA63="nee",0,IF(Invulblad!AA63="ja",1,FALSE)))</f>
        <v/>
      </c>
      <c r="H22" s="17" t="str">
        <f>IF(Invulblad!AE63="","",IF(Invulblad!AE63="nee",0,IF(Invulblad!AE63="ja",1,FALSE)))</f>
        <v/>
      </c>
      <c r="I22" s="17">
        <f t="shared" si="0"/>
        <v>0</v>
      </c>
      <c r="J22" s="17">
        <f t="shared" si="1"/>
        <v>0</v>
      </c>
      <c r="L22" s="17" t="str">
        <f t="shared" si="2"/>
        <v/>
      </c>
    </row>
    <row r="23" spans="1:12" x14ac:dyDescent="0.2">
      <c r="A23" s="17" t="str">
        <f>IF(Invulblad!C64="","",Invulblad!C64)</f>
        <v/>
      </c>
      <c r="B23" s="17" t="str">
        <f>IF(Invulblad!E64="","",Invulblad!E64)</f>
        <v/>
      </c>
      <c r="C23" s="81" t="str">
        <f>IF(Invulblad!F64="","",Invulblad!F64)</f>
        <v/>
      </c>
      <c r="D23" s="81"/>
      <c r="E23" s="17" t="str">
        <f>IF(Invulblad!S64="","",IF(Invulblad!S64="nee",0,IF(Invulblad!S64="ja",1,FALSE)))</f>
        <v/>
      </c>
      <c r="F23" s="17" t="str">
        <f>IF(Invulblad!W64="","",IF(Invulblad!W64="nee",0,IF(Invulblad!W64="ja",1,FALSE)))</f>
        <v/>
      </c>
      <c r="G23" s="17" t="str">
        <f>IF(Invulblad!AA64="","",IF(Invulblad!AA64="nee",0,IF(Invulblad!AA64="ja",1,FALSE)))</f>
        <v/>
      </c>
      <c r="H23" s="17" t="str">
        <f>IF(Invulblad!AE64="","",IF(Invulblad!AE64="nee",0,IF(Invulblad!AE64="ja",1,FALSE)))</f>
        <v/>
      </c>
      <c r="I23" s="17">
        <f t="shared" si="0"/>
        <v>0</v>
      </c>
      <c r="J23" s="17">
        <f t="shared" si="1"/>
        <v>0</v>
      </c>
      <c r="L23" s="17" t="str">
        <f t="shared" si="2"/>
        <v/>
      </c>
    </row>
    <row r="24" spans="1:12" x14ac:dyDescent="0.2">
      <c r="A24" s="17" t="str">
        <f>IF(Invulblad!C65="","",Invulblad!C65)</f>
        <v/>
      </c>
      <c r="B24" s="17" t="str">
        <f>IF(Invulblad!E65="","",Invulblad!E65)</f>
        <v/>
      </c>
      <c r="C24" s="81" t="str">
        <f>IF(Invulblad!F65="","",Invulblad!F65)</f>
        <v/>
      </c>
      <c r="D24" s="81"/>
      <c r="E24" s="17" t="str">
        <f>IF(Invulblad!S65="","",IF(Invulblad!S65="nee",0,IF(Invulblad!S65="ja",1,FALSE)))</f>
        <v/>
      </c>
      <c r="F24" s="17" t="str">
        <f>IF(Invulblad!W65="","",IF(Invulblad!W65="nee",0,IF(Invulblad!W65="ja",1,FALSE)))</f>
        <v/>
      </c>
      <c r="G24" s="17" t="str">
        <f>IF(Invulblad!AA65="","",IF(Invulblad!AA65="nee",0,IF(Invulblad!AA65="ja",1,FALSE)))</f>
        <v/>
      </c>
      <c r="H24" s="17" t="str">
        <f>IF(Invulblad!AE65="","",IF(Invulblad!AE65="nee",0,IF(Invulblad!AE65="ja",1,FALSE)))</f>
        <v/>
      </c>
      <c r="I24" s="17">
        <f t="shared" si="0"/>
        <v>0</v>
      </c>
      <c r="J24" s="17">
        <f t="shared" si="1"/>
        <v>0</v>
      </c>
      <c r="L24" s="17" t="str">
        <f t="shared" si="2"/>
        <v/>
      </c>
    </row>
    <row r="25" spans="1:12" x14ac:dyDescent="0.2">
      <c r="A25" s="17" t="str">
        <f>IF(Invulblad!C66="","",Invulblad!C66)</f>
        <v/>
      </c>
      <c r="B25" s="17" t="str">
        <f>IF(Invulblad!E66="","",Invulblad!E66)</f>
        <v/>
      </c>
      <c r="C25" s="81" t="str">
        <f>IF(Invulblad!F66="","",Invulblad!F66)</f>
        <v/>
      </c>
      <c r="D25" s="81"/>
      <c r="E25" s="17" t="str">
        <f>IF(Invulblad!S66="","",IF(Invulblad!S66="nee",0,IF(Invulblad!S66="ja",1,FALSE)))</f>
        <v/>
      </c>
      <c r="F25" s="17" t="str">
        <f>IF(Invulblad!W66="","",IF(Invulblad!W66="nee",0,IF(Invulblad!W66="ja",1,FALSE)))</f>
        <v/>
      </c>
      <c r="G25" s="17" t="str">
        <f>IF(Invulblad!AA66="","",IF(Invulblad!AA66="nee",0,IF(Invulblad!AA66="ja",1,FALSE)))</f>
        <v/>
      </c>
      <c r="H25" s="17" t="str">
        <f>IF(Invulblad!AE66="","",IF(Invulblad!AE66="nee",0,IF(Invulblad!AE66="ja",1,FALSE)))</f>
        <v/>
      </c>
      <c r="I25" s="17">
        <f t="shared" si="0"/>
        <v>0</v>
      </c>
      <c r="J25" s="17">
        <f t="shared" si="1"/>
        <v>0</v>
      </c>
      <c r="L25" s="17" t="str">
        <f t="shared" si="2"/>
        <v/>
      </c>
    </row>
    <row r="26" spans="1:12" x14ac:dyDescent="0.2">
      <c r="A26" s="17" t="str">
        <f>IF(Invulblad!C67="","",Invulblad!C67)</f>
        <v/>
      </c>
      <c r="B26" s="17" t="str">
        <f>IF(Invulblad!E67="","",Invulblad!E67)</f>
        <v/>
      </c>
      <c r="C26" s="81" t="str">
        <f>IF(Invulblad!F67="","",Invulblad!F67)</f>
        <v/>
      </c>
      <c r="D26" s="81"/>
      <c r="E26" s="17" t="str">
        <f>IF(Invulblad!S67="","",IF(Invulblad!S67="nee",0,IF(Invulblad!S67="ja",1,FALSE)))</f>
        <v/>
      </c>
      <c r="F26" s="17" t="str">
        <f>IF(Invulblad!W67="","",IF(Invulblad!W67="nee",0,IF(Invulblad!W67="ja",1,FALSE)))</f>
        <v/>
      </c>
      <c r="G26" s="17" t="str">
        <f>IF(Invulblad!AA67="","",IF(Invulblad!AA67="nee",0,IF(Invulblad!AA67="ja",1,FALSE)))</f>
        <v/>
      </c>
      <c r="H26" s="17" t="str">
        <f>IF(Invulblad!AE67="","",IF(Invulblad!AE67="nee",0,IF(Invulblad!AE67="ja",1,FALSE)))</f>
        <v/>
      </c>
      <c r="I26" s="17">
        <f t="shared" si="0"/>
        <v>0</v>
      </c>
      <c r="J26" s="17">
        <f t="shared" si="1"/>
        <v>0</v>
      </c>
      <c r="L26" s="17" t="str">
        <f t="shared" si="2"/>
        <v/>
      </c>
    </row>
    <row r="27" spans="1:12" x14ac:dyDescent="0.2">
      <c r="A27" s="17" t="str">
        <f>IF(Invulblad!C68="","",Invulblad!C68)</f>
        <v/>
      </c>
      <c r="B27" s="17" t="str">
        <f>IF(Invulblad!E68="","",Invulblad!E68)</f>
        <v/>
      </c>
      <c r="C27" s="81" t="str">
        <f>IF(Invulblad!F68="","",Invulblad!F68)</f>
        <v/>
      </c>
      <c r="D27" s="81"/>
      <c r="E27" s="17" t="str">
        <f>IF(Invulblad!S68="","",IF(Invulblad!S68="nee",0,IF(Invulblad!S68="ja",1,FALSE)))</f>
        <v/>
      </c>
      <c r="F27" s="17" t="str">
        <f>IF(Invulblad!W68="","",IF(Invulblad!W68="nee",0,IF(Invulblad!W68="ja",1,FALSE)))</f>
        <v/>
      </c>
      <c r="G27" s="17" t="str">
        <f>IF(Invulblad!AA68="","",IF(Invulblad!AA68="nee",0,IF(Invulblad!AA68="ja",1,FALSE)))</f>
        <v/>
      </c>
      <c r="H27" s="17" t="str">
        <f>IF(Invulblad!AE68="","",IF(Invulblad!AE68="nee",0,IF(Invulblad!AE68="ja",1,FALSE)))</f>
        <v/>
      </c>
      <c r="I27" s="17">
        <f t="shared" si="0"/>
        <v>0</v>
      </c>
      <c r="J27" s="17">
        <f t="shared" si="1"/>
        <v>0</v>
      </c>
      <c r="L27" s="17" t="str">
        <f t="shared" si="2"/>
        <v/>
      </c>
    </row>
    <row r="28" spans="1:12" x14ac:dyDescent="0.2">
      <c r="A28" s="17" t="str">
        <f>IF(Invulblad!C69="","",Invulblad!C69)</f>
        <v/>
      </c>
      <c r="B28" s="17" t="str">
        <f>IF(Invulblad!E69="","",Invulblad!E69)</f>
        <v/>
      </c>
      <c r="C28" s="81" t="str">
        <f>IF(Invulblad!F69="","",Invulblad!F69)</f>
        <v/>
      </c>
      <c r="D28" s="81"/>
      <c r="E28" s="17" t="str">
        <f>IF(Invulblad!S69="","",IF(Invulblad!S69="nee",0,IF(Invulblad!S69="ja",1,FALSE)))</f>
        <v/>
      </c>
      <c r="F28" s="17" t="str">
        <f>IF(Invulblad!W69="","",IF(Invulblad!W69="nee",0,IF(Invulblad!W69="ja",1,FALSE)))</f>
        <v/>
      </c>
      <c r="G28" s="17" t="str">
        <f>IF(Invulblad!AA69="","",IF(Invulblad!AA69="nee",0,IF(Invulblad!AA69="ja",1,FALSE)))</f>
        <v/>
      </c>
      <c r="H28" s="17" t="str">
        <f>IF(Invulblad!AE69="","",IF(Invulblad!AE69="nee",0,IF(Invulblad!AE69="ja",1,FALSE)))</f>
        <v/>
      </c>
      <c r="I28" s="17">
        <f t="shared" si="0"/>
        <v>0</v>
      </c>
      <c r="J28" s="17">
        <f t="shared" si="1"/>
        <v>0</v>
      </c>
      <c r="L28" s="17" t="str">
        <f t="shared" si="2"/>
        <v/>
      </c>
    </row>
    <row r="29" spans="1:12" x14ac:dyDescent="0.2">
      <c r="A29" s="17" t="str">
        <f>IF(Invulblad!C70="","",Invulblad!C70)</f>
        <v/>
      </c>
      <c r="B29" s="17" t="str">
        <f>IF(Invulblad!E70="","",Invulblad!E70)</f>
        <v/>
      </c>
      <c r="C29" s="81" t="str">
        <f>IF(Invulblad!F70="","",Invulblad!F70)</f>
        <v/>
      </c>
      <c r="D29" s="81"/>
      <c r="E29" s="17" t="str">
        <f>IF(Invulblad!S70="","",IF(Invulblad!S70="nee",0,IF(Invulblad!S70="ja",1,FALSE)))</f>
        <v/>
      </c>
      <c r="F29" s="17" t="str">
        <f>IF(Invulblad!W70="","",IF(Invulblad!W70="nee",0,IF(Invulblad!W70="ja",1,FALSE)))</f>
        <v/>
      </c>
      <c r="G29" s="17" t="str">
        <f>IF(Invulblad!AA70="","",IF(Invulblad!AA70="nee",0,IF(Invulblad!AA70="ja",1,FALSE)))</f>
        <v/>
      </c>
      <c r="H29" s="17" t="str">
        <f>IF(Invulblad!AE70="","",IF(Invulblad!AE70="nee",0,IF(Invulblad!AE70="ja",1,FALSE)))</f>
        <v/>
      </c>
      <c r="I29" s="17">
        <f t="shared" si="0"/>
        <v>0</v>
      </c>
      <c r="J29" s="17">
        <f t="shared" si="1"/>
        <v>0</v>
      </c>
      <c r="L29" s="17" t="str">
        <f t="shared" si="2"/>
        <v/>
      </c>
    </row>
    <row r="30" spans="1:12" x14ac:dyDescent="0.2">
      <c r="A30" s="17" t="str">
        <f>IF(Invulblad!C71="","",Invulblad!C71)</f>
        <v/>
      </c>
      <c r="B30" s="17" t="str">
        <f>IF(Invulblad!E71="","",Invulblad!E71)</f>
        <v/>
      </c>
      <c r="C30" s="81" t="str">
        <f>IF(Invulblad!F71="","",Invulblad!F71)</f>
        <v/>
      </c>
      <c r="D30" s="81"/>
      <c r="E30" s="17" t="str">
        <f>IF(Invulblad!S71="","",IF(Invulblad!S71="nee",0,IF(Invulblad!S71="ja",1,FALSE)))</f>
        <v/>
      </c>
      <c r="F30" s="17" t="str">
        <f>IF(Invulblad!W71="","",IF(Invulblad!W71="nee",0,IF(Invulblad!W71="ja",1,FALSE)))</f>
        <v/>
      </c>
      <c r="G30" s="17" t="str">
        <f>IF(Invulblad!AA71="","",IF(Invulblad!AA71="nee",0,IF(Invulblad!AA71="ja",1,FALSE)))</f>
        <v/>
      </c>
      <c r="H30" s="17" t="str">
        <f>IF(Invulblad!AE71="","",IF(Invulblad!AE71="nee",0,IF(Invulblad!AE71="ja",1,FALSE)))</f>
        <v/>
      </c>
      <c r="I30" s="17">
        <f t="shared" si="0"/>
        <v>0</v>
      </c>
      <c r="J30" s="17">
        <f t="shared" si="1"/>
        <v>0</v>
      </c>
      <c r="L30" s="17" t="str">
        <f t="shared" si="2"/>
        <v/>
      </c>
    </row>
    <row r="31" spans="1:12" x14ac:dyDescent="0.2">
      <c r="A31" s="17" t="str">
        <f>IF(Invulblad!C72="","",Invulblad!C72)</f>
        <v/>
      </c>
      <c r="B31" s="17" t="str">
        <f>IF(Invulblad!E72="","",Invulblad!E72)</f>
        <v/>
      </c>
      <c r="C31" s="81" t="str">
        <f>IF(Invulblad!F72="","",Invulblad!F72)</f>
        <v/>
      </c>
      <c r="D31" s="81"/>
      <c r="E31" s="17" t="str">
        <f>IF(Invulblad!S72="","",IF(Invulblad!S72="nee",0,IF(Invulblad!S72="ja",1,FALSE)))</f>
        <v/>
      </c>
      <c r="F31" s="17" t="str">
        <f>IF(Invulblad!W72="","",IF(Invulblad!W72="nee",0,IF(Invulblad!W72="ja",1,FALSE)))</f>
        <v/>
      </c>
      <c r="G31" s="17" t="str">
        <f>IF(Invulblad!AA72="","",IF(Invulblad!AA72="nee",0,IF(Invulblad!AA72="ja",1,FALSE)))</f>
        <v/>
      </c>
      <c r="H31" s="17" t="str">
        <f>IF(Invulblad!AE72="","",IF(Invulblad!AE72="nee",0,IF(Invulblad!AE72="ja",1,FALSE)))</f>
        <v/>
      </c>
      <c r="I31" s="17">
        <f t="shared" si="0"/>
        <v>0</v>
      </c>
      <c r="J31" s="17">
        <f t="shared" si="1"/>
        <v>0</v>
      </c>
      <c r="L31" s="17" t="str">
        <f t="shared" si="2"/>
        <v/>
      </c>
    </row>
    <row r="32" spans="1:12" x14ac:dyDescent="0.2">
      <c r="A32" s="17" t="str">
        <f>IF(Invulblad!C73="","",Invulblad!C73)</f>
        <v/>
      </c>
      <c r="B32" s="17" t="str">
        <f>IF(Invulblad!E73="","",Invulblad!E73)</f>
        <v/>
      </c>
      <c r="C32" s="81" t="str">
        <f>IF(Invulblad!F73="","",Invulblad!F73)</f>
        <v/>
      </c>
      <c r="D32" s="81"/>
      <c r="E32" s="17" t="str">
        <f>IF(Invulblad!S73="","",IF(Invulblad!S73="nee",0,IF(Invulblad!S73="ja",1,FALSE)))</f>
        <v/>
      </c>
      <c r="F32" s="17" t="str">
        <f>IF(Invulblad!W73="","",IF(Invulblad!W73="nee",0,IF(Invulblad!W73="ja",1,FALSE)))</f>
        <v/>
      </c>
      <c r="G32" s="17" t="str">
        <f>IF(Invulblad!AA73="","",IF(Invulblad!AA73="nee",0,IF(Invulblad!AA73="ja",1,FALSE)))</f>
        <v/>
      </c>
      <c r="H32" s="17" t="str">
        <f>IF(Invulblad!AE73="","",IF(Invulblad!AE73="nee",0,IF(Invulblad!AE73="ja",1,FALSE)))</f>
        <v/>
      </c>
      <c r="I32" s="17">
        <f t="shared" si="0"/>
        <v>0</v>
      </c>
      <c r="J32" s="17">
        <f t="shared" si="1"/>
        <v>0</v>
      </c>
      <c r="L32" s="17" t="str">
        <f t="shared" si="2"/>
        <v/>
      </c>
    </row>
    <row r="33" spans="1:12" x14ac:dyDescent="0.2">
      <c r="A33" s="17" t="str">
        <f>IF(Invulblad!C74="","",Invulblad!C74)</f>
        <v/>
      </c>
      <c r="B33" s="17" t="str">
        <f>IF(Invulblad!E74="","",Invulblad!E74)</f>
        <v/>
      </c>
      <c r="C33" s="81" t="str">
        <f>IF(Invulblad!F74="","",Invulblad!F74)</f>
        <v/>
      </c>
      <c r="D33" s="81"/>
      <c r="E33" s="17" t="str">
        <f>IF(Invulblad!S74="","",IF(Invulblad!S74="nee",0,IF(Invulblad!S74="ja",1,FALSE)))</f>
        <v/>
      </c>
      <c r="F33" s="17" t="str">
        <f>IF(Invulblad!W74="","",IF(Invulblad!W74="nee",0,IF(Invulblad!W74="ja",1,FALSE)))</f>
        <v/>
      </c>
      <c r="G33" s="17" t="str">
        <f>IF(Invulblad!AA74="","",IF(Invulblad!AA74="nee",0,IF(Invulblad!AA74="ja",1,FALSE)))</f>
        <v/>
      </c>
      <c r="H33" s="17" t="str">
        <f>IF(Invulblad!AE74="","",IF(Invulblad!AE74="nee",0,IF(Invulblad!AE74="ja",1,FALSE)))</f>
        <v/>
      </c>
      <c r="I33" s="17">
        <f t="shared" si="0"/>
        <v>0</v>
      </c>
      <c r="J33" s="17">
        <f t="shared" si="1"/>
        <v>0</v>
      </c>
      <c r="L33" s="17" t="str">
        <f t="shared" si="2"/>
        <v/>
      </c>
    </row>
    <row r="34" spans="1:12" x14ac:dyDescent="0.2">
      <c r="A34" s="17" t="str">
        <f>IF(Invulblad!C75="","",Invulblad!C75)</f>
        <v/>
      </c>
      <c r="B34" s="17" t="str">
        <f>IF(Invulblad!E75="","",Invulblad!E75)</f>
        <v/>
      </c>
      <c r="C34" s="81" t="str">
        <f>IF(Invulblad!F75="","",Invulblad!F75)</f>
        <v/>
      </c>
      <c r="D34" s="81"/>
      <c r="E34" s="17" t="str">
        <f>IF(Invulblad!S75="","",IF(Invulblad!S75="nee",0,IF(Invulblad!S75="ja",1,FALSE)))</f>
        <v/>
      </c>
      <c r="F34" s="17" t="str">
        <f>IF(Invulblad!W75="","",IF(Invulblad!W75="nee",0,IF(Invulblad!W75="ja",1,FALSE)))</f>
        <v/>
      </c>
      <c r="G34" s="17" t="str">
        <f>IF(Invulblad!AA75="","",IF(Invulblad!AA75="nee",0,IF(Invulblad!AA75="ja",1,FALSE)))</f>
        <v/>
      </c>
      <c r="H34" s="17" t="str">
        <f>IF(Invulblad!AE75="","",IF(Invulblad!AE75="nee",0,IF(Invulblad!AE75="ja",1,FALSE)))</f>
        <v/>
      </c>
      <c r="I34" s="17">
        <f t="shared" si="0"/>
        <v>0</v>
      </c>
      <c r="J34" s="17">
        <f t="shared" si="1"/>
        <v>0</v>
      </c>
      <c r="L34" s="17" t="str">
        <f t="shared" si="2"/>
        <v/>
      </c>
    </row>
    <row r="35" spans="1:12" x14ac:dyDescent="0.2">
      <c r="A35" s="17" t="str">
        <f>IF(Invulblad!C76="","",Invulblad!C76)</f>
        <v/>
      </c>
      <c r="B35" s="17" t="str">
        <f>IF(Invulblad!E76="","",Invulblad!E76)</f>
        <v/>
      </c>
      <c r="C35" s="81" t="str">
        <f>IF(Invulblad!F76="","",Invulblad!F76)</f>
        <v/>
      </c>
      <c r="D35" s="81"/>
      <c r="E35" s="17" t="str">
        <f>IF(Invulblad!S76="","",IF(Invulblad!S76="nee",0,IF(Invulblad!S76="ja",1,FALSE)))</f>
        <v/>
      </c>
      <c r="F35" s="17" t="str">
        <f>IF(Invulblad!W76="","",IF(Invulblad!W76="nee",0,IF(Invulblad!W76="ja",1,FALSE)))</f>
        <v/>
      </c>
      <c r="G35" s="17" t="str">
        <f>IF(Invulblad!AA76="","",IF(Invulblad!AA76="nee",0,IF(Invulblad!AA76="ja",1,FALSE)))</f>
        <v/>
      </c>
      <c r="H35" s="17" t="str">
        <f>IF(Invulblad!AE76="","",IF(Invulblad!AE76="nee",0,IF(Invulblad!AE76="ja",1,FALSE)))</f>
        <v/>
      </c>
      <c r="I35" s="17">
        <f t="shared" si="0"/>
        <v>0</v>
      </c>
      <c r="J35" s="17">
        <f t="shared" si="1"/>
        <v>0</v>
      </c>
      <c r="L35" s="17" t="str">
        <f t="shared" si="2"/>
        <v/>
      </c>
    </row>
    <row r="36" spans="1:12" x14ac:dyDescent="0.2">
      <c r="A36" s="17" t="str">
        <f>IF(Invulblad!C77="","",Invulblad!C77)</f>
        <v/>
      </c>
      <c r="B36" s="17" t="str">
        <f>IF(Invulblad!E77="","",Invulblad!E77)</f>
        <v/>
      </c>
      <c r="C36" s="81" t="str">
        <f>IF(Invulblad!F77="","",Invulblad!F77)</f>
        <v/>
      </c>
      <c r="D36" s="81"/>
      <c r="E36" s="17" t="str">
        <f>IF(Invulblad!S77="","",IF(Invulblad!S77="nee",0,IF(Invulblad!S77="ja",1,FALSE)))</f>
        <v/>
      </c>
      <c r="F36" s="17" t="str">
        <f>IF(Invulblad!W77="","",IF(Invulblad!W77="nee",0,IF(Invulblad!W77="ja",1,FALSE)))</f>
        <v/>
      </c>
      <c r="G36" s="17" t="str">
        <f>IF(Invulblad!AA77="","",IF(Invulblad!AA77="nee",0,IF(Invulblad!AA77="ja",1,FALSE)))</f>
        <v/>
      </c>
      <c r="H36" s="17" t="str">
        <f>IF(Invulblad!AE77="","",IF(Invulblad!AE77="nee",0,IF(Invulblad!AE77="ja",1,FALSE)))</f>
        <v/>
      </c>
      <c r="I36" s="17">
        <f t="shared" si="0"/>
        <v>0</v>
      </c>
      <c r="J36" s="17">
        <f t="shared" si="1"/>
        <v>0</v>
      </c>
      <c r="L36" s="17" t="str">
        <f t="shared" si="2"/>
        <v/>
      </c>
    </row>
    <row r="37" spans="1:12" x14ac:dyDescent="0.2">
      <c r="A37" s="17" t="str">
        <f>IF(Invulblad!C78="","",Invulblad!C78)</f>
        <v/>
      </c>
      <c r="B37" s="17" t="str">
        <f>IF(Invulblad!E78="","",Invulblad!E78)</f>
        <v/>
      </c>
      <c r="C37" s="81" t="str">
        <f>IF(Invulblad!F78="","",Invulblad!F78)</f>
        <v/>
      </c>
      <c r="D37" s="81"/>
      <c r="E37" s="17" t="str">
        <f>IF(Invulblad!S78="","",IF(Invulblad!S78="nee",0,IF(Invulblad!S78="ja",1,FALSE)))</f>
        <v/>
      </c>
      <c r="F37" s="17" t="str">
        <f>IF(Invulblad!W78="","",IF(Invulblad!W78="nee",0,IF(Invulblad!W78="ja",1,FALSE)))</f>
        <v/>
      </c>
      <c r="G37" s="17" t="str">
        <f>IF(Invulblad!AA78="","",IF(Invulblad!AA78="nee",0,IF(Invulblad!AA78="ja",1,FALSE)))</f>
        <v/>
      </c>
      <c r="H37" s="17" t="str">
        <f>IF(Invulblad!AE78="","",IF(Invulblad!AE78="nee",0,IF(Invulblad!AE78="ja",1,FALSE)))</f>
        <v/>
      </c>
      <c r="I37" s="17">
        <f t="shared" si="0"/>
        <v>0</v>
      </c>
      <c r="J37" s="17">
        <f t="shared" si="1"/>
        <v>0</v>
      </c>
      <c r="L37" s="17" t="str">
        <f t="shared" si="2"/>
        <v/>
      </c>
    </row>
    <row r="38" spans="1:12" x14ac:dyDescent="0.2">
      <c r="A38" s="17" t="str">
        <f>IF(Invulblad!C79="","",Invulblad!C79)</f>
        <v/>
      </c>
      <c r="B38" s="17" t="str">
        <f>IF(Invulblad!E79="","",Invulblad!E79)</f>
        <v/>
      </c>
      <c r="C38" s="81" t="str">
        <f>IF(Invulblad!F79="","",Invulblad!F79)</f>
        <v/>
      </c>
      <c r="D38" s="81"/>
      <c r="E38" s="17" t="str">
        <f>IF(Invulblad!S79="","",IF(Invulblad!S79="nee",0,IF(Invulblad!S79="ja",1,FALSE)))</f>
        <v/>
      </c>
      <c r="F38" s="17" t="str">
        <f>IF(Invulblad!W79="","",IF(Invulblad!W79="nee",0,IF(Invulblad!W79="ja",1,FALSE)))</f>
        <v/>
      </c>
      <c r="G38" s="17" t="str">
        <f>IF(Invulblad!AA79="","",IF(Invulblad!AA79="nee",0,IF(Invulblad!AA79="ja",1,FALSE)))</f>
        <v/>
      </c>
      <c r="H38" s="17" t="str">
        <f>IF(Invulblad!AE79="","",IF(Invulblad!AE79="nee",0,IF(Invulblad!AE79="ja",1,FALSE)))</f>
        <v/>
      </c>
      <c r="I38" s="17">
        <f t="shared" si="0"/>
        <v>0</v>
      </c>
      <c r="J38" s="17">
        <f t="shared" si="1"/>
        <v>0</v>
      </c>
      <c r="L38" s="17" t="str">
        <f t="shared" si="2"/>
        <v/>
      </c>
    </row>
    <row r="39" spans="1:12" x14ac:dyDescent="0.2">
      <c r="A39" s="17" t="str">
        <f>IF(Invulblad!C80="","",Invulblad!C80)</f>
        <v/>
      </c>
      <c r="B39" s="17" t="str">
        <f>IF(Invulblad!E80="","",Invulblad!E80)</f>
        <v/>
      </c>
      <c r="C39" s="81" t="str">
        <f>IF(Invulblad!F80="","",Invulblad!F80)</f>
        <v/>
      </c>
      <c r="D39" s="81"/>
      <c r="E39" s="17" t="str">
        <f>IF(Invulblad!S80="","",IF(Invulblad!S80="nee",0,IF(Invulblad!S80="ja",1,FALSE)))</f>
        <v/>
      </c>
      <c r="F39" s="17" t="str">
        <f>IF(Invulblad!W80="","",IF(Invulblad!W80="nee",0,IF(Invulblad!W80="ja",1,FALSE)))</f>
        <v/>
      </c>
      <c r="G39" s="17" t="str">
        <f>IF(Invulblad!AA80="","",IF(Invulblad!AA80="nee",0,IF(Invulblad!AA80="ja",1,FALSE)))</f>
        <v/>
      </c>
      <c r="H39" s="17" t="str">
        <f>IF(Invulblad!AE80="","",IF(Invulblad!AE80="nee",0,IF(Invulblad!AE80="ja",1,FALSE)))</f>
        <v/>
      </c>
      <c r="I39" s="17">
        <f t="shared" si="0"/>
        <v>0</v>
      </c>
      <c r="J39" s="17">
        <f t="shared" si="1"/>
        <v>0</v>
      </c>
      <c r="L39" s="17" t="str">
        <f t="shared" si="2"/>
        <v/>
      </c>
    </row>
    <row r="40" spans="1:12" x14ac:dyDescent="0.2">
      <c r="A40" s="17" t="str">
        <f>IF(Invulblad!C81="","",Invulblad!C81)</f>
        <v/>
      </c>
      <c r="B40" s="17" t="str">
        <f>IF(Invulblad!E81="","",Invulblad!E81)</f>
        <v/>
      </c>
      <c r="C40" s="81" t="str">
        <f>IF(Invulblad!F81="","",Invulblad!F81)</f>
        <v/>
      </c>
      <c r="D40" s="81"/>
      <c r="E40" s="17" t="str">
        <f>IF(Invulblad!S81="","",IF(Invulblad!S81="nee",0,IF(Invulblad!S81="ja",1,FALSE)))</f>
        <v/>
      </c>
      <c r="F40" s="17" t="str">
        <f>IF(Invulblad!W81="","",IF(Invulblad!W81="nee",0,IF(Invulblad!W81="ja",1,FALSE)))</f>
        <v/>
      </c>
      <c r="G40" s="17" t="str">
        <f>IF(Invulblad!AA81="","",IF(Invulblad!AA81="nee",0,IF(Invulblad!AA81="ja",1,FALSE)))</f>
        <v/>
      </c>
      <c r="H40" s="17" t="str">
        <f>IF(Invulblad!AE81="","",IF(Invulblad!AE81="nee",0,IF(Invulblad!AE81="ja",1,FALSE)))</f>
        <v/>
      </c>
      <c r="I40" s="17">
        <f t="shared" si="0"/>
        <v>0</v>
      </c>
      <c r="J40" s="17">
        <f t="shared" si="1"/>
        <v>0</v>
      </c>
      <c r="L40" s="17" t="str">
        <f t="shared" si="2"/>
        <v/>
      </c>
    </row>
    <row r="41" spans="1:12" x14ac:dyDescent="0.2">
      <c r="A41" s="17" t="str">
        <f>IF(Invulblad!C82="","",Invulblad!C82)</f>
        <v/>
      </c>
      <c r="B41" s="17" t="str">
        <f>IF(Invulblad!E82="","",Invulblad!E82)</f>
        <v/>
      </c>
      <c r="C41" s="81" t="str">
        <f>IF(Invulblad!F82="","",Invulblad!F82)</f>
        <v/>
      </c>
      <c r="D41" s="81"/>
      <c r="E41" s="17" t="str">
        <f>IF(Invulblad!S82="","",IF(Invulblad!S82="nee",0,IF(Invulblad!S82="ja",1,FALSE)))</f>
        <v/>
      </c>
      <c r="F41" s="17" t="str">
        <f>IF(Invulblad!W82="","",IF(Invulblad!W82="nee",0,IF(Invulblad!W82="ja",1,FALSE)))</f>
        <v/>
      </c>
      <c r="G41" s="17" t="str">
        <f>IF(Invulblad!AA82="","",IF(Invulblad!AA82="nee",0,IF(Invulblad!AA82="ja",1,FALSE)))</f>
        <v/>
      </c>
      <c r="H41" s="17" t="str">
        <f>IF(Invulblad!AE82="","",IF(Invulblad!AE82="nee",0,IF(Invulblad!AE82="ja",1,FALSE)))</f>
        <v/>
      </c>
      <c r="I41" s="17">
        <f t="shared" si="0"/>
        <v>0</v>
      </c>
      <c r="J41" s="17">
        <f t="shared" ref="J41:J61" si="3">IF(I41=0,0,1)</f>
        <v>0</v>
      </c>
      <c r="L41" s="17" t="str">
        <f t="shared" si="2"/>
        <v/>
      </c>
    </row>
    <row r="42" spans="1:12" x14ac:dyDescent="0.2">
      <c r="A42" s="17" t="str">
        <f>IF(Invulblad!C83="","",Invulblad!C83)</f>
        <v/>
      </c>
      <c r="B42" s="17" t="str">
        <f>IF(Invulblad!E83="","",Invulblad!E83)</f>
        <v/>
      </c>
      <c r="C42" s="81" t="str">
        <f>IF(Invulblad!F83="","",Invulblad!F83)</f>
        <v/>
      </c>
      <c r="D42" s="81"/>
      <c r="E42" s="17" t="str">
        <f>IF(Invulblad!S83="","",IF(Invulblad!S83="nee",0,IF(Invulblad!S83="ja",1,FALSE)))</f>
        <v/>
      </c>
      <c r="F42" s="17" t="str">
        <f>IF(Invulblad!W83="","",IF(Invulblad!W83="nee",0,IF(Invulblad!W83="ja",1,FALSE)))</f>
        <v/>
      </c>
      <c r="G42" s="17" t="str">
        <f>IF(Invulblad!AA83="","",IF(Invulblad!AA83="nee",0,IF(Invulblad!AA83="ja",1,FALSE)))</f>
        <v/>
      </c>
      <c r="H42" s="17" t="str">
        <f>IF(Invulblad!AE83="","",IF(Invulblad!AE83="nee",0,IF(Invulblad!AE83="ja",1,FALSE)))</f>
        <v/>
      </c>
      <c r="I42" s="17">
        <f t="shared" si="0"/>
        <v>0</v>
      </c>
      <c r="J42" s="17">
        <f t="shared" si="3"/>
        <v>0</v>
      </c>
      <c r="L42" s="17" t="str">
        <f t="shared" si="2"/>
        <v/>
      </c>
    </row>
    <row r="43" spans="1:12" x14ac:dyDescent="0.2">
      <c r="A43" s="17" t="str">
        <f>IF(Invulblad!C84="","",Invulblad!C84)</f>
        <v/>
      </c>
      <c r="B43" s="17" t="str">
        <f>IF(Invulblad!E84="","",Invulblad!E84)</f>
        <v/>
      </c>
      <c r="C43" s="81" t="str">
        <f>IF(Invulblad!F84="","",Invulblad!F84)</f>
        <v/>
      </c>
      <c r="D43" s="81"/>
      <c r="E43" s="17" t="str">
        <f>IF(Invulblad!S84="","",IF(Invulblad!S84="nee",0,IF(Invulblad!S84="ja",1,FALSE)))</f>
        <v/>
      </c>
      <c r="F43" s="17" t="str">
        <f>IF(Invulblad!W84="","",IF(Invulblad!W84="nee",0,IF(Invulblad!W84="ja",1,FALSE)))</f>
        <v/>
      </c>
      <c r="G43" s="17" t="str">
        <f>IF(Invulblad!AA84="","",IF(Invulblad!AA84="nee",0,IF(Invulblad!AA84="ja",1,FALSE)))</f>
        <v/>
      </c>
      <c r="H43" s="17" t="str">
        <f>IF(Invulblad!AE84="","",IF(Invulblad!AE84="nee",0,IF(Invulblad!AE84="ja",1,FALSE)))</f>
        <v/>
      </c>
      <c r="I43" s="17">
        <f t="shared" si="0"/>
        <v>0</v>
      </c>
      <c r="J43" s="17">
        <f t="shared" si="3"/>
        <v>0</v>
      </c>
      <c r="L43" s="17" t="str">
        <f t="shared" si="2"/>
        <v/>
      </c>
    </row>
    <row r="44" spans="1:12" x14ac:dyDescent="0.2">
      <c r="A44" s="17" t="str">
        <f>IF(Invulblad!C85="","",Invulblad!C85)</f>
        <v/>
      </c>
      <c r="B44" s="17" t="str">
        <f>IF(Invulblad!E85="","",Invulblad!E85)</f>
        <v/>
      </c>
      <c r="C44" s="81" t="str">
        <f>IF(Invulblad!F85="","",Invulblad!F85)</f>
        <v/>
      </c>
      <c r="D44" s="81"/>
      <c r="E44" s="17" t="str">
        <f>IF(Invulblad!S85="","",IF(Invulblad!S85="nee",0,IF(Invulblad!S85="ja",1,FALSE)))</f>
        <v/>
      </c>
      <c r="F44" s="17" t="str">
        <f>IF(Invulblad!W85="","",IF(Invulblad!W85="nee",0,IF(Invulblad!W85="ja",1,FALSE)))</f>
        <v/>
      </c>
      <c r="G44" s="17" t="str">
        <f>IF(Invulblad!AA85="","",IF(Invulblad!AA85="nee",0,IF(Invulblad!AA85="ja",1,FALSE)))</f>
        <v/>
      </c>
      <c r="H44" s="17" t="str">
        <f>IF(Invulblad!AE85="","",IF(Invulblad!AE85="nee",0,IF(Invulblad!AE85="ja",1,FALSE)))</f>
        <v/>
      </c>
      <c r="I44" s="17">
        <f t="shared" si="0"/>
        <v>0</v>
      </c>
      <c r="J44" s="17">
        <f t="shared" si="3"/>
        <v>0</v>
      </c>
      <c r="L44" s="17" t="str">
        <f t="shared" si="2"/>
        <v/>
      </c>
    </row>
    <row r="45" spans="1:12" x14ac:dyDescent="0.2">
      <c r="A45" s="17" t="str">
        <f>IF(Invulblad!C86="","",Invulblad!C86)</f>
        <v/>
      </c>
      <c r="B45" s="17" t="str">
        <f>IF(Invulblad!E86="","",Invulblad!E86)</f>
        <v/>
      </c>
      <c r="C45" s="81" t="str">
        <f>IF(Invulblad!F86="","",Invulblad!F86)</f>
        <v/>
      </c>
      <c r="D45" s="81"/>
      <c r="E45" s="17" t="str">
        <f>IF(Invulblad!S86="","",IF(Invulblad!S86="nee",0,IF(Invulblad!S86="ja",1,FALSE)))</f>
        <v/>
      </c>
      <c r="F45" s="17" t="str">
        <f>IF(Invulblad!W86="","",IF(Invulblad!W86="nee",0,IF(Invulblad!W86="ja",1,FALSE)))</f>
        <v/>
      </c>
      <c r="G45" s="17" t="str">
        <f>IF(Invulblad!AA86="","",IF(Invulblad!AA86="nee",0,IF(Invulblad!AA86="ja",1,FALSE)))</f>
        <v/>
      </c>
      <c r="H45" s="17" t="str">
        <f>IF(Invulblad!AE86="","",IF(Invulblad!AE86="nee",0,IF(Invulblad!AE86="ja",1,FALSE)))</f>
        <v/>
      </c>
      <c r="I45" s="17">
        <f t="shared" si="0"/>
        <v>0</v>
      </c>
      <c r="J45" s="17">
        <f t="shared" si="3"/>
        <v>0</v>
      </c>
      <c r="L45" s="17" t="str">
        <f t="shared" si="2"/>
        <v/>
      </c>
    </row>
    <row r="46" spans="1:12" x14ac:dyDescent="0.2">
      <c r="A46" s="17" t="str">
        <f>IF(Invulblad!C87="","",Invulblad!C87)</f>
        <v/>
      </c>
      <c r="B46" s="17" t="str">
        <f>IF(Invulblad!E87="","",Invulblad!E87)</f>
        <v/>
      </c>
      <c r="C46" s="81" t="str">
        <f>IF(Invulblad!F87="","",Invulblad!F87)</f>
        <v/>
      </c>
      <c r="D46" s="81"/>
      <c r="E46" s="17" t="str">
        <f>IF(Invulblad!S87="","",IF(Invulblad!S87="nee",0,IF(Invulblad!S87="ja",1,FALSE)))</f>
        <v/>
      </c>
      <c r="F46" s="17" t="str">
        <f>IF(Invulblad!W87="","",IF(Invulblad!W87="nee",0,IF(Invulblad!W87="ja",1,FALSE)))</f>
        <v/>
      </c>
      <c r="G46" s="17" t="str">
        <f>IF(Invulblad!AA87="","",IF(Invulblad!AA87="nee",0,IF(Invulblad!AA87="ja",1,FALSE)))</f>
        <v/>
      </c>
      <c r="H46" s="17" t="str">
        <f>IF(Invulblad!AE87="","",IF(Invulblad!AE87="nee",0,IF(Invulblad!AE87="ja",1,FALSE)))</f>
        <v/>
      </c>
      <c r="I46" s="17">
        <f t="shared" si="0"/>
        <v>0</v>
      </c>
      <c r="J46" s="17">
        <f t="shared" si="3"/>
        <v>0</v>
      </c>
      <c r="L46" s="17" t="str">
        <f t="shared" si="2"/>
        <v/>
      </c>
    </row>
    <row r="47" spans="1:12" x14ac:dyDescent="0.2">
      <c r="A47" s="17" t="str">
        <f>IF(Invulblad!C88="","",Invulblad!C88)</f>
        <v/>
      </c>
      <c r="B47" s="17" t="str">
        <f>IF(Invulblad!E88="","",Invulblad!E88)</f>
        <v/>
      </c>
      <c r="C47" s="81" t="str">
        <f>IF(Invulblad!F88="","",Invulblad!F88)</f>
        <v/>
      </c>
      <c r="D47" s="81"/>
      <c r="E47" s="17" t="str">
        <f>IF(Invulblad!S88="","",IF(Invulblad!S88="nee",0,IF(Invulblad!S88="ja",1,FALSE)))</f>
        <v/>
      </c>
      <c r="F47" s="17" t="str">
        <f>IF(Invulblad!W88="","",IF(Invulblad!W88="nee",0,IF(Invulblad!W88="ja",1,FALSE)))</f>
        <v/>
      </c>
      <c r="G47" s="17" t="str">
        <f>IF(Invulblad!AA88="","",IF(Invulblad!AA88="nee",0,IF(Invulblad!AA88="ja",1,FALSE)))</f>
        <v/>
      </c>
      <c r="H47" s="17" t="str">
        <f>IF(Invulblad!AE88="","",IF(Invulblad!AE88="nee",0,IF(Invulblad!AE88="ja",1,FALSE)))</f>
        <v/>
      </c>
      <c r="I47" s="17">
        <f t="shared" si="0"/>
        <v>0</v>
      </c>
      <c r="J47" s="17">
        <f t="shared" si="3"/>
        <v>0</v>
      </c>
      <c r="L47" s="17" t="str">
        <f t="shared" si="2"/>
        <v/>
      </c>
    </row>
    <row r="48" spans="1:12" x14ac:dyDescent="0.2">
      <c r="A48" s="17" t="str">
        <f>IF(Invulblad!C89="","",Invulblad!C89)</f>
        <v/>
      </c>
      <c r="B48" s="17" t="str">
        <f>IF(Invulblad!E89="","",Invulblad!E89)</f>
        <v/>
      </c>
      <c r="C48" s="81" t="str">
        <f>IF(Invulblad!F89="","",Invulblad!F89)</f>
        <v/>
      </c>
      <c r="D48" s="81"/>
      <c r="E48" s="17" t="str">
        <f>IF(Invulblad!S89="","",IF(Invulblad!S89="nee",0,IF(Invulblad!S89="ja",1,FALSE)))</f>
        <v/>
      </c>
      <c r="F48" s="17" t="str">
        <f>IF(Invulblad!W89="","",IF(Invulblad!W89="nee",0,IF(Invulblad!W89="ja",1,FALSE)))</f>
        <v/>
      </c>
      <c r="G48" s="17" t="str">
        <f>IF(Invulblad!AA89="","",IF(Invulblad!AA89="nee",0,IF(Invulblad!AA89="ja",1,FALSE)))</f>
        <v/>
      </c>
      <c r="H48" s="17" t="str">
        <f>IF(Invulblad!AE89="","",IF(Invulblad!AE89="nee",0,IF(Invulblad!AE89="ja",1,FALSE)))</f>
        <v/>
      </c>
      <c r="I48" s="17">
        <f t="shared" si="0"/>
        <v>0</v>
      </c>
      <c r="J48" s="17">
        <f t="shared" si="3"/>
        <v>0</v>
      </c>
      <c r="L48" s="17" t="str">
        <f t="shared" si="2"/>
        <v/>
      </c>
    </row>
    <row r="49" spans="1:12" x14ac:dyDescent="0.2">
      <c r="A49" s="17" t="str">
        <f>IF(Invulblad!C90="","",Invulblad!C90)</f>
        <v/>
      </c>
      <c r="B49" s="17" t="str">
        <f>IF(Invulblad!E90="","",Invulblad!E90)</f>
        <v/>
      </c>
      <c r="C49" s="81" t="str">
        <f>IF(Invulblad!F90="","",Invulblad!F90)</f>
        <v/>
      </c>
      <c r="D49" s="81"/>
      <c r="E49" s="17" t="str">
        <f>IF(Invulblad!S90="","",IF(Invulblad!S90="nee",0,IF(Invulblad!S90="ja",1,FALSE)))</f>
        <v/>
      </c>
      <c r="F49" s="17" t="str">
        <f>IF(Invulblad!W90="","",IF(Invulblad!W90="nee",0,IF(Invulblad!W90="ja",1,FALSE)))</f>
        <v/>
      </c>
      <c r="G49" s="17" t="str">
        <f>IF(Invulblad!AA90="","",IF(Invulblad!AA90="nee",0,IF(Invulblad!AA90="ja",1,FALSE)))</f>
        <v/>
      </c>
      <c r="H49" s="17" t="str">
        <f>IF(Invulblad!AE90="","",IF(Invulblad!AE90="nee",0,IF(Invulblad!AE90="ja",1,FALSE)))</f>
        <v/>
      </c>
      <c r="I49" s="17">
        <f t="shared" si="0"/>
        <v>0</v>
      </c>
      <c r="J49" s="17">
        <f t="shared" si="3"/>
        <v>0</v>
      </c>
      <c r="L49" s="17" t="str">
        <f t="shared" si="2"/>
        <v/>
      </c>
    </row>
    <row r="50" spans="1:12" x14ac:dyDescent="0.2">
      <c r="A50" s="17" t="str">
        <f>IF(Invulblad!C91="","",Invulblad!C91)</f>
        <v/>
      </c>
      <c r="B50" s="17" t="str">
        <f>IF(Invulblad!E91="","",Invulblad!E91)</f>
        <v/>
      </c>
      <c r="C50" s="81" t="str">
        <f>IF(Invulblad!F91="","",Invulblad!F91)</f>
        <v/>
      </c>
      <c r="D50" s="81"/>
      <c r="E50" s="17" t="str">
        <f>IF(Invulblad!S91="","",IF(Invulblad!S91="nee",0,IF(Invulblad!S91="ja",1,FALSE)))</f>
        <v/>
      </c>
      <c r="F50" s="17" t="str">
        <f>IF(Invulblad!W91="","",IF(Invulblad!W91="nee",0,IF(Invulblad!W91="ja",1,FALSE)))</f>
        <v/>
      </c>
      <c r="G50" s="17" t="str">
        <f>IF(Invulblad!AA91="","",IF(Invulblad!AA91="nee",0,IF(Invulblad!AA91="ja",1,FALSE)))</f>
        <v/>
      </c>
      <c r="H50" s="17" t="str">
        <f>IF(Invulblad!AE91="","",IF(Invulblad!AE91="nee",0,IF(Invulblad!AE91="ja",1,FALSE)))</f>
        <v/>
      </c>
      <c r="I50" s="17">
        <f t="shared" si="0"/>
        <v>0</v>
      </c>
      <c r="J50" s="17">
        <f t="shared" si="3"/>
        <v>0</v>
      </c>
      <c r="L50" s="17" t="str">
        <f t="shared" si="2"/>
        <v/>
      </c>
    </row>
    <row r="51" spans="1:12" x14ac:dyDescent="0.2">
      <c r="A51" s="17" t="str">
        <f>IF(Invulblad!C92="","",Invulblad!C92)</f>
        <v/>
      </c>
      <c r="B51" s="17" t="str">
        <f>IF(Invulblad!E92="","",Invulblad!E92)</f>
        <v/>
      </c>
      <c r="C51" s="81" t="str">
        <f>IF(Invulblad!F92="","",Invulblad!F92)</f>
        <v/>
      </c>
      <c r="D51" s="81"/>
      <c r="E51" s="17" t="str">
        <f>IF(Invulblad!S92="","",IF(Invulblad!S92="nee",0,IF(Invulblad!S92="ja",1,FALSE)))</f>
        <v/>
      </c>
      <c r="F51" s="17" t="str">
        <f>IF(Invulblad!W92="","",IF(Invulblad!W92="nee",0,IF(Invulblad!W92="ja",1,FALSE)))</f>
        <v/>
      </c>
      <c r="G51" s="17" t="str">
        <f>IF(Invulblad!AA92="","",IF(Invulblad!AA92="nee",0,IF(Invulblad!AA92="ja",1,FALSE)))</f>
        <v/>
      </c>
      <c r="H51" s="17" t="str">
        <f>IF(Invulblad!AE92="","",IF(Invulblad!AE92="nee",0,IF(Invulblad!AE92="ja",1,FALSE)))</f>
        <v/>
      </c>
      <c r="I51" s="17">
        <f t="shared" si="0"/>
        <v>0</v>
      </c>
      <c r="J51" s="17">
        <f t="shared" si="3"/>
        <v>0</v>
      </c>
      <c r="L51" s="17" t="str">
        <f t="shared" si="2"/>
        <v/>
      </c>
    </row>
    <row r="52" spans="1:12" x14ac:dyDescent="0.2">
      <c r="A52" s="17" t="str">
        <f>IF(Invulblad!C93="","",Invulblad!C93)</f>
        <v/>
      </c>
      <c r="B52" s="17" t="str">
        <f>IF(Invulblad!E93="","",Invulblad!E93)</f>
        <v/>
      </c>
      <c r="C52" s="81" t="str">
        <f>IF(Invulblad!F93="","",Invulblad!F93)</f>
        <v/>
      </c>
      <c r="D52" s="81"/>
      <c r="E52" s="17" t="str">
        <f>IF(Invulblad!S93="","",IF(Invulblad!S93="nee",0,IF(Invulblad!S93="ja",1,FALSE)))</f>
        <v/>
      </c>
      <c r="F52" s="17" t="str">
        <f>IF(Invulblad!W93="","",IF(Invulblad!W93="nee",0,IF(Invulblad!W93="ja",1,FALSE)))</f>
        <v/>
      </c>
      <c r="G52" s="17" t="str">
        <f>IF(Invulblad!AA93="","",IF(Invulblad!AA93="nee",0,IF(Invulblad!AA93="ja",1,FALSE)))</f>
        <v/>
      </c>
      <c r="H52" s="17" t="str">
        <f>IF(Invulblad!AE93="","",IF(Invulblad!AE93="nee",0,IF(Invulblad!AE93="ja",1,FALSE)))</f>
        <v/>
      </c>
      <c r="I52" s="17">
        <f t="shared" si="0"/>
        <v>0</v>
      </c>
      <c r="J52" s="17">
        <f t="shared" si="3"/>
        <v>0</v>
      </c>
      <c r="L52" s="17" t="str">
        <f t="shared" si="2"/>
        <v/>
      </c>
    </row>
    <row r="53" spans="1:12" x14ac:dyDescent="0.2">
      <c r="A53" s="17" t="str">
        <f>IF(Invulblad!C94="","",Invulblad!C94)</f>
        <v/>
      </c>
      <c r="B53" s="17" t="str">
        <f>IF(Invulblad!E94="","",Invulblad!E94)</f>
        <v/>
      </c>
      <c r="C53" s="81" t="str">
        <f>IF(Invulblad!F94="","",Invulblad!F94)</f>
        <v/>
      </c>
      <c r="D53" s="81"/>
      <c r="E53" s="17" t="str">
        <f>IF(Invulblad!S94="","",IF(Invulblad!S94="nee",0,IF(Invulblad!S94="ja",1,FALSE)))</f>
        <v/>
      </c>
      <c r="F53" s="17" t="str">
        <f>IF(Invulblad!W94="","",IF(Invulblad!W94="nee",0,IF(Invulblad!W94="ja",1,FALSE)))</f>
        <v/>
      </c>
      <c r="G53" s="17" t="str">
        <f>IF(Invulblad!AA94="","",IF(Invulblad!AA94="nee",0,IF(Invulblad!AA94="ja",1,FALSE)))</f>
        <v/>
      </c>
      <c r="H53" s="17" t="str">
        <f>IF(Invulblad!AE94="","",IF(Invulblad!AE94="nee",0,IF(Invulblad!AE94="ja",1,FALSE)))</f>
        <v/>
      </c>
      <c r="I53" s="17">
        <f t="shared" si="0"/>
        <v>0</v>
      </c>
      <c r="J53" s="17">
        <f t="shared" si="3"/>
        <v>0</v>
      </c>
      <c r="L53" s="17" t="str">
        <f t="shared" si="2"/>
        <v/>
      </c>
    </row>
    <row r="54" spans="1:12" x14ac:dyDescent="0.2">
      <c r="A54" s="17" t="str">
        <f>IF(Invulblad!C95="","",Invulblad!C95)</f>
        <v/>
      </c>
      <c r="B54" s="17" t="str">
        <f>IF(Invulblad!E95="","",Invulblad!E95)</f>
        <v/>
      </c>
      <c r="C54" s="81" t="str">
        <f>IF(Invulblad!F95="","",Invulblad!F95)</f>
        <v/>
      </c>
      <c r="D54" s="81"/>
      <c r="E54" s="17" t="str">
        <f>IF(Invulblad!S95="","",IF(Invulblad!S95="nee",0,IF(Invulblad!S95="ja",1,FALSE)))</f>
        <v/>
      </c>
      <c r="F54" s="17" t="str">
        <f>IF(Invulblad!W95="","",IF(Invulblad!W95="nee",0,IF(Invulblad!W95="ja",1,FALSE)))</f>
        <v/>
      </c>
      <c r="G54" s="17" t="str">
        <f>IF(Invulblad!AA95="","",IF(Invulblad!AA95="nee",0,IF(Invulblad!AA95="ja",1,FALSE)))</f>
        <v/>
      </c>
      <c r="H54" s="17" t="str">
        <f>IF(Invulblad!AE95="","",IF(Invulblad!AE95="nee",0,IF(Invulblad!AE95="ja",1,FALSE)))</f>
        <v/>
      </c>
      <c r="I54" s="17">
        <f t="shared" si="0"/>
        <v>0</v>
      </c>
      <c r="J54" s="17">
        <f t="shared" si="3"/>
        <v>0</v>
      </c>
      <c r="L54" s="17" t="str">
        <f t="shared" si="2"/>
        <v/>
      </c>
    </row>
    <row r="55" spans="1:12" x14ac:dyDescent="0.2">
      <c r="A55" s="17" t="str">
        <f>IF(Invulblad!C96="","",Invulblad!C96)</f>
        <v/>
      </c>
      <c r="B55" s="17" t="str">
        <f>IF(Invulblad!E96="","",Invulblad!E96)</f>
        <v/>
      </c>
      <c r="C55" s="81" t="str">
        <f>IF(Invulblad!F96="","",Invulblad!F96)</f>
        <v/>
      </c>
      <c r="D55" s="81"/>
      <c r="E55" s="17" t="str">
        <f>IF(Invulblad!S96="","",IF(Invulblad!S96="nee",0,IF(Invulblad!S96="ja",1,FALSE)))</f>
        <v/>
      </c>
      <c r="F55" s="17" t="str">
        <f>IF(Invulblad!W96="","",IF(Invulblad!W96="nee",0,IF(Invulblad!W96="ja",1,FALSE)))</f>
        <v/>
      </c>
      <c r="G55" s="17" t="str">
        <f>IF(Invulblad!AA96="","",IF(Invulblad!AA96="nee",0,IF(Invulblad!AA96="ja",1,FALSE)))</f>
        <v/>
      </c>
      <c r="H55" s="17" t="str">
        <f>IF(Invulblad!AE96="","",IF(Invulblad!AE96="nee",0,IF(Invulblad!AE96="ja",1,FALSE)))</f>
        <v/>
      </c>
      <c r="I55" s="17">
        <f t="shared" si="0"/>
        <v>0</v>
      </c>
      <c r="J55" s="17">
        <f t="shared" si="3"/>
        <v>0</v>
      </c>
      <c r="L55" s="17" t="str">
        <f t="shared" si="2"/>
        <v/>
      </c>
    </row>
    <row r="56" spans="1:12" x14ac:dyDescent="0.2">
      <c r="A56" s="17" t="str">
        <f>IF(Invulblad!C97="","",Invulblad!C97)</f>
        <v/>
      </c>
      <c r="B56" s="17" t="str">
        <f>IF(Invulblad!E97="","",Invulblad!E97)</f>
        <v/>
      </c>
      <c r="C56" s="81" t="str">
        <f>IF(Invulblad!F97="","",Invulblad!F97)</f>
        <v/>
      </c>
      <c r="D56" s="81"/>
      <c r="E56" s="17" t="str">
        <f>IF(Invulblad!S97="","",IF(Invulblad!S97="nee",0,IF(Invulblad!S97="ja",1,FALSE)))</f>
        <v/>
      </c>
      <c r="F56" s="17" t="str">
        <f>IF(Invulblad!W97="","",IF(Invulblad!W97="nee",0,IF(Invulblad!W97="ja",1,FALSE)))</f>
        <v/>
      </c>
      <c r="G56" s="17" t="str">
        <f>IF(Invulblad!AA97="","",IF(Invulblad!AA97="nee",0,IF(Invulblad!AA97="ja",1,FALSE)))</f>
        <v/>
      </c>
      <c r="H56" s="17" t="str">
        <f>IF(Invulblad!AE97="","",IF(Invulblad!AE97="nee",0,IF(Invulblad!AE97="ja",1,FALSE)))</f>
        <v/>
      </c>
      <c r="I56" s="17">
        <f t="shared" si="0"/>
        <v>0</v>
      </c>
      <c r="J56" s="17">
        <f t="shared" si="3"/>
        <v>0</v>
      </c>
      <c r="L56" s="17" t="str">
        <f t="shared" si="2"/>
        <v/>
      </c>
    </row>
    <row r="57" spans="1:12" x14ac:dyDescent="0.2">
      <c r="A57" s="17" t="str">
        <f>IF(Invulblad!C98="","",Invulblad!C98)</f>
        <v/>
      </c>
      <c r="B57" s="17" t="str">
        <f>IF(Invulblad!E98="","",Invulblad!E98)</f>
        <v/>
      </c>
      <c r="C57" s="81" t="str">
        <f>IF(Invulblad!F98="","",Invulblad!F98)</f>
        <v/>
      </c>
      <c r="D57" s="81"/>
      <c r="E57" s="17" t="str">
        <f>IF(Invulblad!S98="","",IF(Invulblad!S98="nee",0,IF(Invulblad!S98="ja",1,FALSE)))</f>
        <v/>
      </c>
      <c r="F57" s="17" t="str">
        <f>IF(Invulblad!W98="","",IF(Invulblad!W98="nee",0,IF(Invulblad!W98="ja",1,FALSE)))</f>
        <v/>
      </c>
      <c r="G57" s="17" t="str">
        <f>IF(Invulblad!AA98="","",IF(Invulblad!AA98="nee",0,IF(Invulblad!AA98="ja",1,FALSE)))</f>
        <v/>
      </c>
      <c r="H57" s="17" t="str">
        <f>IF(Invulblad!AE98="","",IF(Invulblad!AE98="nee",0,IF(Invulblad!AE98="ja",1,FALSE)))</f>
        <v/>
      </c>
      <c r="I57" s="17">
        <f t="shared" si="0"/>
        <v>0</v>
      </c>
      <c r="J57" s="17">
        <f t="shared" si="3"/>
        <v>0</v>
      </c>
      <c r="L57" s="17" t="str">
        <f t="shared" si="2"/>
        <v/>
      </c>
    </row>
    <row r="58" spans="1:12" x14ac:dyDescent="0.2">
      <c r="A58" s="17" t="str">
        <f>IF(Invulblad!C99="","",Invulblad!C99)</f>
        <v/>
      </c>
      <c r="B58" s="17" t="str">
        <f>IF(Invulblad!E99="","",Invulblad!E99)</f>
        <v/>
      </c>
      <c r="C58" s="81" t="str">
        <f>IF(Invulblad!F99="","",Invulblad!F99)</f>
        <v/>
      </c>
      <c r="D58" s="81"/>
      <c r="E58" s="17" t="str">
        <f>IF(Invulblad!S99="","",IF(Invulblad!S99="nee",0,IF(Invulblad!S99="ja",1,FALSE)))</f>
        <v/>
      </c>
      <c r="F58" s="17" t="str">
        <f>IF(Invulblad!W99="","",IF(Invulblad!W99="nee",0,IF(Invulblad!W99="ja",1,FALSE)))</f>
        <v/>
      </c>
      <c r="G58" s="17" t="str">
        <f>IF(Invulblad!AA99="","",IF(Invulblad!AA99="nee",0,IF(Invulblad!AA99="ja",1,FALSE)))</f>
        <v/>
      </c>
      <c r="H58" s="17" t="str">
        <f>IF(Invulblad!AE99="","",IF(Invulblad!AE99="nee",0,IF(Invulblad!AE99="ja",1,FALSE)))</f>
        <v/>
      </c>
      <c r="I58" s="17">
        <f t="shared" si="0"/>
        <v>0</v>
      </c>
      <c r="J58" s="17">
        <f t="shared" si="3"/>
        <v>0</v>
      </c>
      <c r="L58" s="17" t="str">
        <f t="shared" si="2"/>
        <v/>
      </c>
    </row>
    <row r="59" spans="1:12" x14ac:dyDescent="0.2">
      <c r="A59" s="17" t="str">
        <f>IF(Invulblad!C100="","",Invulblad!C100)</f>
        <v/>
      </c>
      <c r="B59" s="17" t="str">
        <f>IF(Invulblad!E100="","",Invulblad!E100)</f>
        <v/>
      </c>
      <c r="C59" s="81" t="str">
        <f>IF(Invulblad!F100="","",Invulblad!F100)</f>
        <v/>
      </c>
      <c r="D59" s="81"/>
      <c r="E59" s="17" t="str">
        <f>IF(Invulblad!S100="","",IF(Invulblad!S100="nee",0,IF(Invulblad!S100="ja",1,FALSE)))</f>
        <v/>
      </c>
      <c r="F59" s="17" t="str">
        <f>IF(Invulblad!W100="","",IF(Invulblad!W100="nee",0,IF(Invulblad!W100="ja",1,FALSE)))</f>
        <v/>
      </c>
      <c r="G59" s="17" t="str">
        <f>IF(Invulblad!AA100="","",IF(Invulblad!AA100="nee",0,IF(Invulblad!AA100="ja",1,FALSE)))</f>
        <v/>
      </c>
      <c r="H59" s="17" t="str">
        <f>IF(Invulblad!AE100="","",IF(Invulblad!AE100="nee",0,IF(Invulblad!AE100="ja",1,FALSE)))</f>
        <v/>
      </c>
      <c r="I59" s="17">
        <f t="shared" si="0"/>
        <v>0</v>
      </c>
      <c r="J59" s="17">
        <f t="shared" si="3"/>
        <v>0</v>
      </c>
      <c r="L59" s="17" t="str">
        <f t="shared" si="2"/>
        <v/>
      </c>
    </row>
    <row r="60" spans="1:12" x14ac:dyDescent="0.2">
      <c r="A60" s="17" t="str">
        <f>IF(Invulblad!C101="","",Invulblad!C101)</f>
        <v/>
      </c>
      <c r="B60" s="17" t="str">
        <f>IF(Invulblad!E101="","",Invulblad!E101)</f>
        <v/>
      </c>
      <c r="C60" s="81" t="str">
        <f>IF(Invulblad!F101="","",Invulblad!F101)</f>
        <v/>
      </c>
      <c r="D60" s="81"/>
      <c r="E60" s="17" t="str">
        <f>IF(Invulblad!S101="","",IF(Invulblad!S101="nee",0,IF(Invulblad!S101="ja",1,FALSE)))</f>
        <v/>
      </c>
      <c r="F60" s="17" t="str">
        <f>IF(Invulblad!W101="","",IF(Invulblad!W101="nee",0,IF(Invulblad!W101="ja",1,FALSE)))</f>
        <v/>
      </c>
      <c r="G60" s="17" t="str">
        <f>IF(Invulblad!AA101="","",IF(Invulblad!AA101="nee",0,IF(Invulblad!AA101="ja",1,FALSE)))</f>
        <v/>
      </c>
      <c r="H60" s="17" t="str">
        <f>IF(Invulblad!AE101="","",IF(Invulblad!AE101="nee",0,IF(Invulblad!AE101="ja",1,FALSE)))</f>
        <v/>
      </c>
      <c r="I60" s="17">
        <f t="shared" si="0"/>
        <v>0</v>
      </c>
      <c r="J60" s="17">
        <f t="shared" si="3"/>
        <v>0</v>
      </c>
      <c r="L60" s="17" t="str">
        <f t="shared" si="2"/>
        <v/>
      </c>
    </row>
    <row r="61" spans="1:12" x14ac:dyDescent="0.2">
      <c r="A61" s="17" t="str">
        <f>IF(Invulblad!C102="","",Invulblad!C102)</f>
        <v/>
      </c>
      <c r="B61" s="17" t="str">
        <f>IF(Invulblad!E102="","",Invulblad!E102)</f>
        <v/>
      </c>
      <c r="C61" s="81" t="str">
        <f>IF(Invulblad!F102="","",Invulblad!F102)</f>
        <v/>
      </c>
      <c r="D61" s="81"/>
      <c r="E61" s="17" t="str">
        <f>IF(Invulblad!S102="","",IF(Invulblad!S102="nee",0,IF(Invulblad!S102="ja",1,FALSE)))</f>
        <v/>
      </c>
      <c r="F61" s="17" t="str">
        <f>IF(Invulblad!W102="","",IF(Invulblad!W102="nee",0,IF(Invulblad!W102="ja",1,FALSE)))</f>
        <v/>
      </c>
      <c r="G61" s="17" t="str">
        <f>IF(Invulblad!AA102="","",IF(Invulblad!AA102="nee",0,IF(Invulblad!AA102="ja",1,FALSE)))</f>
        <v/>
      </c>
      <c r="H61" s="17" t="str">
        <f>IF(Invulblad!AE102="","",IF(Invulblad!AE102="nee",0,IF(Invulblad!AE102="ja",1,FALSE)))</f>
        <v/>
      </c>
      <c r="I61" s="17">
        <f t="shared" si="0"/>
        <v>0</v>
      </c>
      <c r="J61" s="17">
        <f t="shared" si="3"/>
        <v>0</v>
      </c>
      <c r="L61" s="17" t="str">
        <f t="shared" si="2"/>
        <v/>
      </c>
    </row>
    <row r="63" spans="1:12" x14ac:dyDescent="0.2">
      <c r="E63" s="81" t="s">
        <v>66</v>
      </c>
      <c r="F63" s="81"/>
      <c r="G63" s="81"/>
      <c r="H63" s="81"/>
      <c r="I63" s="81"/>
      <c r="J63" s="17">
        <f>SUM(J7:J61)</f>
        <v>0</v>
      </c>
    </row>
    <row r="64" spans="1:12" x14ac:dyDescent="0.2">
      <c r="E64" s="81" t="s">
        <v>67</v>
      </c>
      <c r="F64" s="81"/>
      <c r="G64" s="81"/>
      <c r="H64" s="81"/>
      <c r="I64" s="81"/>
      <c r="J64" s="17">
        <f>IF(J63=0,0,IF(J63&lt;=5,1,IF(J63&lt;=10,2,IF(J63&lt;=15,3,IF(J63&gt;=16,4,FALSE)))))</f>
        <v>0</v>
      </c>
    </row>
    <row r="65" spans="5:10" x14ac:dyDescent="0.2">
      <c r="E65" s="81" t="s">
        <v>68</v>
      </c>
      <c r="F65" s="81"/>
      <c r="G65" s="81"/>
      <c r="H65" s="81"/>
      <c r="I65" s="81"/>
      <c r="J65" s="17">
        <f>SUM(B4:H4)</f>
        <v>0</v>
      </c>
    </row>
    <row r="66" spans="5:10" x14ac:dyDescent="0.2">
      <c r="E66" s="81" t="s">
        <v>69</v>
      </c>
      <c r="F66" s="81"/>
      <c r="G66" s="81"/>
      <c r="H66" s="81"/>
      <c r="I66" s="81"/>
      <c r="J66" s="17">
        <f>J64-J65</f>
        <v>0</v>
      </c>
    </row>
  </sheetData>
  <sheetProtection password="A91C" sheet="1" selectLockedCells="1" selectUnlockedCells="1"/>
  <mergeCells count="59">
    <mergeCell ref="E63:I63"/>
    <mergeCell ref="E66:I66"/>
    <mergeCell ref="E65:I65"/>
    <mergeCell ref="E64:I64"/>
    <mergeCell ref="C47:D47"/>
    <mergeCell ref="C48:D48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5:D45"/>
    <mergeCell ref="C51:D51"/>
    <mergeCell ref="C49:D49"/>
    <mergeCell ref="C50:D50"/>
    <mergeCell ref="C46:D46"/>
    <mergeCell ref="C44:D44"/>
    <mergeCell ref="C41:D41"/>
    <mergeCell ref="C42:D42"/>
    <mergeCell ref="C23:D23"/>
    <mergeCell ref="C24:D24"/>
    <mergeCell ref="C33:D33"/>
    <mergeCell ref="C34:D34"/>
    <mergeCell ref="C31:D31"/>
    <mergeCell ref="C32:D32"/>
    <mergeCell ref="C35:D35"/>
    <mergeCell ref="C36:D36"/>
    <mergeCell ref="C39:D39"/>
    <mergeCell ref="C40:D40"/>
    <mergeCell ref="C37:D37"/>
    <mergeCell ref="C38:D38"/>
    <mergeCell ref="C43:D43"/>
    <mergeCell ref="C29:D29"/>
    <mergeCell ref="C30:D30"/>
    <mergeCell ref="C27:D27"/>
    <mergeCell ref="C28:D28"/>
    <mergeCell ref="C25:D25"/>
    <mergeCell ref="C26:D26"/>
    <mergeCell ref="C13:D13"/>
    <mergeCell ref="C14:D14"/>
    <mergeCell ref="C21:D21"/>
    <mergeCell ref="C22:D22"/>
    <mergeCell ref="C19:D19"/>
    <mergeCell ref="C20:D20"/>
    <mergeCell ref="C15:D15"/>
    <mergeCell ref="C16:D16"/>
    <mergeCell ref="C17:D17"/>
    <mergeCell ref="C18:D18"/>
    <mergeCell ref="C11:D11"/>
    <mergeCell ref="C12:D12"/>
    <mergeCell ref="C9:D9"/>
    <mergeCell ref="C10:D10"/>
    <mergeCell ref="C7:D7"/>
    <mergeCell ref="C8:D8"/>
  </mergeCells>
  <phoneticPr fontId="4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Invulblad</vt:lpstr>
      <vt:lpstr>Rekenblad</vt:lpstr>
      <vt:lpstr>Invulblad!Afdruktitels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&amp; Raymond</dc:creator>
  <cp:lastModifiedBy>gebruiker</cp:lastModifiedBy>
  <cp:lastPrinted>2013-02-12T09:53:31Z</cp:lastPrinted>
  <dcterms:created xsi:type="dcterms:W3CDTF">2010-01-10T19:14:57Z</dcterms:created>
  <dcterms:modified xsi:type="dcterms:W3CDTF">2025-02-12T21:18:32Z</dcterms:modified>
</cp:coreProperties>
</file>